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activeTab="0"/>
  </bookViews>
  <sheets>
    <sheet name="долг. обязательства " sheetId="1" r:id="rId1"/>
  </sheets>
  <definedNames>
    <definedName name="_xlnm.Print_Area" localSheetId="0">'долг. обязательства '!$C$10:$AH$46</definedName>
  </definedNames>
  <calcPr fullCalcOnLoad="1"/>
</workbook>
</file>

<file path=xl/sharedStrings.xml><?xml version="1.0" encoding="utf-8"?>
<sst xmlns="http://schemas.openxmlformats.org/spreadsheetml/2006/main" count="87" uniqueCount="63">
  <si>
    <t>Приложение 2</t>
  </si>
  <si>
    <t xml:space="preserve"> </t>
  </si>
  <si>
    <t>Всего</t>
  </si>
  <si>
    <t>М.П.</t>
  </si>
  <si>
    <t>(наименование муниципального образования)</t>
  </si>
  <si>
    <t>тыс.руб.</t>
  </si>
  <si>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</si>
  <si>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</si>
  <si>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</si>
  <si>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</si>
  <si>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</si>
  <si>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</si>
  <si>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</si>
  <si>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</si>
  <si>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</si>
  <si>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</si>
  <si>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</si>
  <si>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фактическая дата погашения</t>
  </si>
  <si>
    <t>основной долг (номинал)</t>
  </si>
  <si>
    <t>%</t>
  </si>
  <si>
    <t>штраф</t>
  </si>
  <si>
    <t>Доходы м.б.</t>
  </si>
  <si>
    <t>Итого по разделу 1</t>
  </si>
  <si>
    <t>Итого по разделу 3</t>
  </si>
  <si>
    <t>Итого по разделу 4</t>
  </si>
  <si>
    <t>администрации г. Бодайбо и района</t>
  </si>
  <si>
    <t>Долговые обязательства ___Бодайбинского района__________________</t>
  </si>
  <si>
    <t>Администрация Мамаканского городского поселения</t>
  </si>
  <si>
    <t xml:space="preserve">штраф </t>
  </si>
  <si>
    <t>Регистрационный код обязательства</t>
  </si>
  <si>
    <t>плановая дата погашения</t>
  </si>
  <si>
    <t>Итого по разделу 2</t>
  </si>
  <si>
    <t xml:space="preserve">Начальник финансового управления </t>
  </si>
  <si>
    <t>Установлено нормативно правовым актом представительного органа местного самоуправления о местном бюджете</t>
  </si>
  <si>
    <t>на текущий финансовый год: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</si>
  <si>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</si>
  <si>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</si>
  <si>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</si>
  <si>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</si>
  <si>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</si>
  <si>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</si>
  <si>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1. Муниципальные ценные бумаги</t>
  </si>
  <si>
    <t>2.Бюджетные кредиты, привлеченные в местный бюджет от других бюджетов бюджетной системы РФ.</t>
  </si>
  <si>
    <t>3.Кредиты, полученные муниципальным образованием от кредитных организаций, иностранных банков и международных финансовых организаций</t>
  </si>
  <si>
    <t>4. Муниципальные гарантии</t>
  </si>
  <si>
    <t>МФ Иркутской области</t>
  </si>
  <si>
    <t>06.11.12 г.</t>
  </si>
  <si>
    <t>12-2-12/0180</t>
  </si>
  <si>
    <t>Договор о предоставлении бюджетного кредита № 9 от 06.11.12</t>
  </si>
  <si>
    <t>Расп. №510-рп от 06.11.12</t>
  </si>
  <si>
    <t>Т.Ю.Меледина</t>
  </si>
  <si>
    <t>Верхний предел долга по муниципальным гарантиям по состоянию на 1 января 2015 года__0__тыс.руб.</t>
  </si>
  <si>
    <t>к порядку</t>
  </si>
  <si>
    <t>Верхний предел муниципального долга по состоянию на 1 января 2016 г. район 0,00 тыс.руб.(поселения 12286,6984 тыс.руб)</t>
  </si>
  <si>
    <t>Объем расходов на обслуживание муниципального долга район 0,00 тыс.руб.(поселения 0,00 тыс.руб.)</t>
  </si>
  <si>
    <r>
      <t xml:space="preserve">Начислено в </t>
    </r>
    <r>
      <rPr>
        <u val="single"/>
        <sz val="10"/>
        <rFont val="Times New Roman"/>
        <family val="1"/>
      </rPr>
      <t>2015</t>
    </r>
    <r>
      <rPr>
        <sz val="10"/>
        <rFont val="Times New Roman"/>
        <family val="1"/>
      </rPr>
      <t xml:space="preserve"> году </t>
    </r>
  </si>
  <si>
    <r>
      <t xml:space="preserve">Погашено в </t>
    </r>
    <r>
      <rPr>
        <u val="single"/>
        <sz val="10"/>
        <rFont val="Times New Roman"/>
        <family val="1"/>
      </rPr>
      <t>2015</t>
    </r>
    <r>
      <rPr>
        <sz val="10"/>
        <rFont val="Times New Roman"/>
        <family val="1"/>
      </rPr>
      <t xml:space="preserve"> году</t>
    </r>
  </si>
  <si>
    <t>п/п4029681 от 26.11.12, п/п6492176 от 24.12.13, ув.52/7/1-33/12 от 26.12.13, п/п239475 от 23.12.14, п/п272161 от 25.12.14,п/п838793 от 27.03.15, 295600 от 25.09.15, п/п195656 от 25.12.15</t>
  </si>
  <si>
    <r>
      <t>Задолженность по состоянию на 01.01.</t>
    </r>
    <r>
      <rPr>
        <u val="single"/>
        <sz val="10"/>
        <rFont val="Times New Roman"/>
        <family val="1"/>
      </rPr>
      <t xml:space="preserve">2016 </t>
    </r>
    <r>
      <rPr>
        <sz val="10"/>
        <rFont val="Times New Roman"/>
        <family val="1"/>
      </rPr>
      <t>г.</t>
    </r>
  </si>
  <si>
    <t>Списано в  2015 году</t>
  </si>
  <si>
    <t>Исп. Т.М. Комарова, тел. 5-22-76</t>
  </si>
  <si>
    <r>
      <t>Объем муниципального долга по состоянию на 0</t>
    </r>
    <r>
      <rPr>
        <u val="single"/>
        <sz val="14"/>
        <rFont val="Times New Roman"/>
        <family val="1"/>
      </rPr>
      <t xml:space="preserve">1.01.2016 </t>
    </r>
    <r>
      <rPr>
        <sz val="14"/>
        <rFont val="Times New Roman"/>
        <family val="1"/>
      </rPr>
      <t>г.</t>
    </r>
  </si>
  <si>
    <r>
      <t>по состоянию на  0</t>
    </r>
    <r>
      <rPr>
        <u val="single"/>
        <sz val="14"/>
        <rFont val="Times New Roman"/>
        <family val="1"/>
      </rPr>
      <t xml:space="preserve">1.01.2016 </t>
    </r>
    <r>
      <rPr>
        <sz val="14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</si>
</sst>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#,##0.000"/>
    <numFmt numFmtId="176" formatCode="#,##0.0000"/>
    <numFmt numFmtId="177" formatCode="#,##0.00000"/>
    <numFmt numFmtId="178" formatCode="#,##0.000000"/>
    <numFmt numFmtId="179" formatCode="[$-FC19]d\ mmmm\ yyyy\ &quot;г.&quot;"/>
    <numFmt numFmtId="180" formatCode="dd/mm/yy;@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</numFmts>
  <fonts count="55"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color indexed="9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77" fontId="4" fillId="33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33" borderId="1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4" fillId="34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vertical="top" wrapText="1"/>
    </xf>
    <xf numFmtId="14" fontId="35" fillId="34" borderId="10" xfId="0" applyNumberFormat="1" applyFont="1" applyFill="1" applyBorder="1" applyAlignment="1">
      <alignment horizontal="center" vertical="center"/>
    </xf>
    <xf numFmtId="4" fontId="35" fillId="34" borderId="10" xfId="0" applyNumberFormat="1" applyFont="1" applyFill="1" applyBorder="1" applyAlignment="1">
      <alignment horizontal="center" vertical="center"/>
    </xf>
    <xf numFmtId="174" fontId="35" fillId="34" borderId="10" xfId="0" applyNumberFormat="1" applyFont="1" applyFill="1" applyBorder="1" applyAlignment="1">
      <alignment horizontal="center" vertical="center"/>
    </xf>
    <xf numFmtId="4" fontId="35" fillId="34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4" fillId="34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4" fontId="35" fillId="34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177" fontId="35" fillId="0" borderId="10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177" fontId="35" fillId="34" borderId="10" xfId="0" applyNumberFormat="1" applyFont="1" applyFill="1" applyBorder="1" applyAlignment="1">
      <alignment horizontal="center"/>
    </xf>
    <xf numFmtId="4" fontId="35" fillId="34" borderId="10" xfId="0" applyNumberFormat="1" applyFont="1" applyFill="1" applyBorder="1" applyAlignment="1">
      <alignment horizontal="center"/>
    </xf>
    <xf numFmtId="177" fontId="35" fillId="0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177" fontId="35" fillId="34" borderId="10" xfId="0" applyNumberFormat="1" applyFont="1" applyFill="1" applyBorder="1" applyAlignment="1">
      <alignment/>
    </xf>
    <xf numFmtId="4" fontId="35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4" fontId="37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14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/>
    </xf>
    <xf numFmtId="174" fontId="35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50" zoomScaleNormal="50" zoomScaleSheetLayoutView="100" zoomScalePageLayoutView="0" workbookViewId="0" topLeftCell="A1">
      <pane xSplit="1" ySplit="29" topLeftCell="D30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J30" sqref="J30"/>
    </sheetView>
  </sheetViews>
  <sheetFormatPr defaultColWidth="9.421875" defaultRowHeight="12.75"/>
  <cols>
    <col min="1" max="1" width="10.421875" style="1" customWidth="1"/>
    <col min="2" max="2" width="12.00390625" style="1" customWidth="1"/>
    <col min="3" max="3" width="12.57421875" style="1" customWidth="1"/>
    <col min="4" max="5" width="18.00390625" style="1" customWidth="1"/>
    <col min="6" max="6" width="16.00390625" style="1" customWidth="1"/>
    <col min="7" max="7" width="20.28125" style="1" customWidth="1"/>
    <col min="8" max="8" width="12.8515625" style="1" customWidth="1"/>
    <col min="9" max="9" width="13.00390625" style="1" customWidth="1"/>
    <col min="10" max="10" width="14.57421875" style="1" customWidth="1"/>
    <col min="11" max="11" width="15.28125" style="1" customWidth="1"/>
    <col min="12" max="13" width="9.421875" style="1" customWidth="1"/>
    <col min="14" max="14" width="17.57421875" style="1" customWidth="1"/>
    <col min="15" max="15" width="15.57421875" style="1" customWidth="1"/>
    <col min="16" max="16" width="15.7109375" style="1" customWidth="1"/>
    <col min="17" max="17" width="17.140625" style="1" customWidth="1"/>
    <col min="18" max="18" width="9.421875" style="1" customWidth="1"/>
    <col min="19" max="19" width="15.421875" style="1" customWidth="1"/>
    <col min="20" max="20" width="9.421875" style="1" customWidth="1"/>
    <col min="21" max="21" width="13.421875" style="2" customWidth="1"/>
    <col min="22" max="22" width="13.8515625" style="1" customWidth="1"/>
    <col min="23" max="23" width="12.57421875" style="1" customWidth="1"/>
    <col min="24" max="24" width="16.7109375" style="1" bestFit="1" customWidth="1"/>
    <col min="25" max="25" width="14.57421875" style="1" customWidth="1"/>
    <col min="26" max="26" width="9.421875" style="1" customWidth="1"/>
    <col min="27" max="27" width="15.421875" style="1" customWidth="1"/>
    <col min="28" max="28" width="11.421875" style="1" customWidth="1"/>
    <col min="29" max="29" width="12.28125" style="1" customWidth="1"/>
    <col min="30" max="30" width="16.140625" style="1" customWidth="1"/>
    <col min="31" max="31" width="15.7109375" style="1" bestFit="1" customWidth="1"/>
    <col min="32" max="32" width="13.421875" style="1" customWidth="1"/>
    <col min="33" max="33" width="15.57421875" style="1" customWidth="1"/>
    <col min="34" max="34" width="11.421875" style="1" customWidth="1"/>
    <col min="35" max="36" width="9.421875" style="1" customWidth="1"/>
    <col min="37" max="38" width="9.421875" style="1" hidden="1" customWidth="1"/>
    <col min="39" max="40" width="9.421875" style="1" customWidth="1"/>
    <col min="41" max="41" width="9.421875" style="3" customWidth="1"/>
    <col min="42" max="16384" width="9.421875" style="1" customWidth="1"/>
  </cols>
  <sheetData>
    <row r="1" spans="21:41" s="34" customFormat="1" ht="12.75">
      <c r="U1" s="36"/>
      <c r="AO1" s="37"/>
    </row>
    <row r="2" spans="21:41" s="34" customFormat="1" ht="12.75">
      <c r="U2" s="36"/>
      <c r="AO2" s="37"/>
    </row>
    <row r="3" spans="21:41" s="34" customFormat="1" ht="12.75">
      <c r="U3" s="36"/>
      <c r="AO3" s="37"/>
    </row>
    <row r="4" spans="21:41" s="34" customFormat="1" ht="12.75" hidden="1">
      <c r="U4" s="36"/>
      <c r="AO4" s="37"/>
    </row>
    <row r="5" spans="21:41" s="34" customFormat="1" ht="12.75" hidden="1">
      <c r="U5" s="36"/>
      <c r="AO5" s="37"/>
    </row>
    <row r="6" spans="21:41" s="34" customFormat="1" ht="12.75" hidden="1">
      <c r="U6" s="36"/>
      <c r="AO6" s="37"/>
    </row>
    <row r="7" spans="21:41" s="34" customFormat="1" ht="12.75" hidden="1">
      <c r="U7" s="36"/>
      <c r="AO7" s="37"/>
    </row>
    <row r="8" spans="4:41" s="34" customFormat="1" ht="12.75" hidden="1">
      <c r="D8" s="35"/>
      <c r="E8" s="35"/>
      <c r="U8" s="36"/>
      <c r="AO8" s="37"/>
    </row>
    <row r="9" spans="21:41" s="34" customFormat="1" ht="12.75" hidden="1">
      <c r="U9" s="36"/>
      <c r="AO9" s="37"/>
    </row>
    <row r="10" spans="7:41" s="34" customFormat="1" ht="18">
      <c r="G10" s="109" t="s">
        <v>26</v>
      </c>
      <c r="H10" s="81"/>
      <c r="I10" s="81"/>
      <c r="J10" s="81"/>
      <c r="U10" s="36"/>
      <c r="AG10" s="75" t="s">
        <v>0</v>
      </c>
      <c r="AH10" s="75"/>
      <c r="AJ10" s="35"/>
      <c r="AK10" s="35"/>
      <c r="AL10" s="35"/>
      <c r="AM10" s="35"/>
      <c r="AO10" s="37"/>
    </row>
    <row r="11" spans="7:41" s="34" customFormat="1" ht="18">
      <c r="G11" s="81"/>
      <c r="H11" s="81" t="s">
        <v>4</v>
      </c>
      <c r="I11" s="81"/>
      <c r="J11" s="81"/>
      <c r="U11" s="36"/>
      <c r="AG11" s="75" t="s">
        <v>52</v>
      </c>
      <c r="AH11" s="75"/>
      <c r="AO11" s="37"/>
    </row>
    <row r="12" spans="7:41" s="34" customFormat="1" ht="18">
      <c r="G12" s="81"/>
      <c r="H12" s="116" t="s">
        <v>62</v>
      </c>
      <c r="I12" s="81"/>
      <c r="J12" s="81"/>
      <c r="U12" s="36"/>
      <c r="AO12" s="37"/>
    </row>
    <row r="13" spans="3:41" s="34" customFormat="1" ht="18">
      <c r="C13" s="109" t="s">
        <v>33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6"/>
      <c r="AO13" s="37"/>
    </row>
    <row r="14" spans="3:41" s="34" customFormat="1" ht="18">
      <c r="C14" s="109" t="s">
        <v>34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96"/>
      <c r="AO14" s="37"/>
    </row>
    <row r="15" spans="3:41" s="34" customFormat="1" ht="18">
      <c r="C15" s="110" t="s">
        <v>53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AO15" s="37"/>
    </row>
    <row r="16" spans="3:41" s="34" customFormat="1" ht="18">
      <c r="C16" s="111" t="s">
        <v>51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AO16" s="37"/>
    </row>
    <row r="17" spans="3:21" s="38" customFormat="1" ht="18">
      <c r="C17" s="111" t="s">
        <v>54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112"/>
      <c r="Q17" s="112"/>
      <c r="R17" s="112"/>
      <c r="S17" s="113"/>
      <c r="T17" s="113"/>
      <c r="U17" s="114"/>
    </row>
    <row r="18" spans="3:21" s="45" customFormat="1" ht="18"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3:41" s="34" customFormat="1" ht="18">
      <c r="C19" s="113" t="s">
        <v>61</v>
      </c>
      <c r="D19" s="113"/>
      <c r="E19" s="113"/>
      <c r="F19" s="113"/>
      <c r="G19" s="113"/>
      <c r="H19" s="113"/>
      <c r="I19" s="115">
        <f>AD38</f>
        <v>5000</v>
      </c>
      <c r="J19" s="113" t="s">
        <v>5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96"/>
      <c r="AO19" s="37"/>
    </row>
    <row r="20" spans="6:41" s="4" customFormat="1" ht="15">
      <c r="F20" s="4" t="s">
        <v>6</v>
      </c>
      <c r="U20" s="5"/>
      <c r="AO20" s="6"/>
    </row>
    <row r="21" spans="1:41" s="4" customFormat="1" ht="23.25" customHeight="1">
      <c r="A21" s="64" t="s">
        <v>35</v>
      </c>
      <c r="B21" s="64" t="s">
        <v>36</v>
      </c>
      <c r="C21" s="64" t="s">
        <v>29</v>
      </c>
      <c r="D21" s="64" t="s">
        <v>37</v>
      </c>
      <c r="E21" s="64" t="s">
        <v>38</v>
      </c>
      <c r="F21" s="64" t="s">
        <v>39</v>
      </c>
      <c r="G21" s="64" t="s">
        <v>40</v>
      </c>
      <c r="H21" s="64" t="s">
        <v>7</v>
      </c>
      <c r="I21" s="64" t="s">
        <v>8</v>
      </c>
      <c r="J21" s="65"/>
      <c r="K21" s="64" t="s">
        <v>9</v>
      </c>
      <c r="L21" s="64" t="s">
        <v>10</v>
      </c>
      <c r="M21" s="64" t="s">
        <v>11</v>
      </c>
      <c r="N21" s="68" t="s">
        <v>12</v>
      </c>
      <c r="O21" s="69"/>
      <c r="P21" s="69"/>
      <c r="Q21" s="69"/>
      <c r="R21" s="69"/>
      <c r="S21" s="72" t="s">
        <v>58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  <c r="AI21" s="8"/>
      <c r="AJ21" s="8"/>
      <c r="AO21" s="6"/>
    </row>
    <row r="22" spans="1:41" s="4" customFormat="1" ht="12" customHeight="1">
      <c r="A22" s="66"/>
      <c r="B22" s="66"/>
      <c r="C22" s="66"/>
      <c r="D22" s="66"/>
      <c r="E22" s="66"/>
      <c r="F22" s="70"/>
      <c r="G22" s="64"/>
      <c r="H22" s="66"/>
      <c r="I22" s="65"/>
      <c r="J22" s="65"/>
      <c r="K22" s="71"/>
      <c r="L22" s="70"/>
      <c r="M22" s="70"/>
      <c r="N22" s="69"/>
      <c r="O22" s="69"/>
      <c r="P22" s="69"/>
      <c r="Q22" s="69"/>
      <c r="R22" s="69"/>
      <c r="S22" s="67" t="s">
        <v>55</v>
      </c>
      <c r="T22" s="67"/>
      <c r="U22" s="67"/>
      <c r="V22" s="67" t="s">
        <v>56</v>
      </c>
      <c r="W22" s="67"/>
      <c r="X22" s="67"/>
      <c r="Y22" s="67"/>
      <c r="Z22" s="67"/>
      <c r="AA22" s="76" t="s">
        <v>59</v>
      </c>
      <c r="AB22" s="77"/>
      <c r="AC22" s="78"/>
      <c r="AD22" s="67" t="s">
        <v>13</v>
      </c>
      <c r="AE22" s="67"/>
      <c r="AF22" s="67"/>
      <c r="AG22" s="67"/>
      <c r="AH22" s="67"/>
      <c r="AI22" s="9"/>
      <c r="AJ22" s="9"/>
      <c r="AO22" s="6"/>
    </row>
    <row r="23" spans="1:41" s="4" customFormat="1" ht="12" customHeight="1">
      <c r="A23" s="66"/>
      <c r="B23" s="66"/>
      <c r="C23" s="66"/>
      <c r="D23" s="66"/>
      <c r="E23" s="66"/>
      <c r="F23" s="70"/>
      <c r="G23" s="64"/>
      <c r="H23" s="66"/>
      <c r="I23" s="65"/>
      <c r="J23" s="65"/>
      <c r="K23" s="71"/>
      <c r="L23" s="70"/>
      <c r="M23" s="70"/>
      <c r="N23" s="63" t="s">
        <v>14</v>
      </c>
      <c r="O23" s="63"/>
      <c r="P23" s="63"/>
      <c r="Q23" s="63" t="s">
        <v>15</v>
      </c>
      <c r="R23" s="63"/>
      <c r="S23" s="63" t="s">
        <v>14</v>
      </c>
      <c r="T23" s="63"/>
      <c r="U23" s="63"/>
      <c r="V23" s="63" t="s">
        <v>14</v>
      </c>
      <c r="W23" s="63"/>
      <c r="X23" s="63"/>
      <c r="Y23" s="63" t="s">
        <v>16</v>
      </c>
      <c r="Z23" s="63"/>
      <c r="AA23" s="61" t="s">
        <v>18</v>
      </c>
      <c r="AB23" s="61" t="s">
        <v>19</v>
      </c>
      <c r="AC23" s="61" t="s">
        <v>20</v>
      </c>
      <c r="AD23" s="63" t="s">
        <v>14</v>
      </c>
      <c r="AE23" s="63"/>
      <c r="AF23" s="63"/>
      <c r="AG23" s="63" t="s">
        <v>15</v>
      </c>
      <c r="AH23" s="63"/>
      <c r="AI23" s="9"/>
      <c r="AJ23" s="9"/>
      <c r="AO23" s="6"/>
    </row>
    <row r="24" spans="1:41" s="4" customFormat="1" ht="65.25" customHeight="1">
      <c r="A24" s="66"/>
      <c r="B24" s="66"/>
      <c r="C24" s="66"/>
      <c r="D24" s="66"/>
      <c r="E24" s="66"/>
      <c r="F24" s="70"/>
      <c r="G24" s="64"/>
      <c r="H24" s="66"/>
      <c r="I24" s="39" t="s">
        <v>30</v>
      </c>
      <c r="J24" s="39" t="s">
        <v>17</v>
      </c>
      <c r="K24" s="71"/>
      <c r="L24" s="70"/>
      <c r="M24" s="70"/>
      <c r="N24" s="41" t="s">
        <v>18</v>
      </c>
      <c r="O24" s="41" t="s">
        <v>19</v>
      </c>
      <c r="P24" s="40" t="s">
        <v>20</v>
      </c>
      <c r="Q24" s="41" t="s">
        <v>18</v>
      </c>
      <c r="R24" s="41" t="s">
        <v>19</v>
      </c>
      <c r="S24" s="41" t="s">
        <v>18</v>
      </c>
      <c r="T24" s="41" t="s">
        <v>19</v>
      </c>
      <c r="U24" s="41" t="s">
        <v>20</v>
      </c>
      <c r="V24" s="41" t="s">
        <v>18</v>
      </c>
      <c r="W24" s="41" t="s">
        <v>19</v>
      </c>
      <c r="X24" s="41" t="s">
        <v>28</v>
      </c>
      <c r="Y24" s="41" t="s">
        <v>18</v>
      </c>
      <c r="Z24" s="41" t="s">
        <v>19</v>
      </c>
      <c r="AA24" s="62"/>
      <c r="AB24" s="62"/>
      <c r="AC24" s="62"/>
      <c r="AD24" s="41" t="s">
        <v>18</v>
      </c>
      <c r="AE24" s="41" t="s">
        <v>19</v>
      </c>
      <c r="AF24" s="41" t="s">
        <v>20</v>
      </c>
      <c r="AG24" s="41" t="s">
        <v>18</v>
      </c>
      <c r="AH24" s="41" t="s">
        <v>19</v>
      </c>
      <c r="AI24" s="10"/>
      <c r="AJ24" s="11"/>
      <c r="AO24" s="6"/>
    </row>
    <row r="25" spans="1:41" s="4" customFormat="1" ht="15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  <c r="X25" s="13">
        <v>24</v>
      </c>
      <c r="Y25" s="13">
        <v>25</v>
      </c>
      <c r="Z25" s="13">
        <v>26</v>
      </c>
      <c r="AA25" s="13">
        <v>27</v>
      </c>
      <c r="AB25" s="13">
        <v>28</v>
      </c>
      <c r="AC25" s="13">
        <v>29</v>
      </c>
      <c r="AD25" s="13">
        <v>30</v>
      </c>
      <c r="AE25" s="13">
        <v>31</v>
      </c>
      <c r="AF25" s="13">
        <v>32</v>
      </c>
      <c r="AG25" s="13">
        <v>33</v>
      </c>
      <c r="AH25" s="13">
        <v>34</v>
      </c>
      <c r="AI25" s="14"/>
      <c r="AJ25" s="14"/>
      <c r="AO25" s="6"/>
    </row>
    <row r="26" spans="1:41" s="81" customFormat="1" ht="18">
      <c r="A26" s="80" t="s">
        <v>41</v>
      </c>
      <c r="B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  <c r="AJ26" s="84"/>
      <c r="AO26" s="85"/>
    </row>
    <row r="27" spans="1:41" s="4" customFormat="1" ht="15">
      <c r="A27" s="15"/>
      <c r="B27" s="15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14"/>
      <c r="AO27" s="6"/>
    </row>
    <row r="28" spans="1:41" s="81" customFormat="1" ht="15" customHeight="1">
      <c r="A28" s="86" t="s">
        <v>22</v>
      </c>
      <c r="B28" s="86"/>
      <c r="C28" s="87"/>
      <c r="D28" s="87"/>
      <c r="E28" s="87"/>
      <c r="F28" s="88"/>
      <c r="G28" s="88"/>
      <c r="H28" s="89"/>
      <c r="I28" s="89"/>
      <c r="J28" s="89"/>
      <c r="K28" s="90">
        <f>SUM(K27:K27)</f>
        <v>0</v>
      </c>
      <c r="L28" s="91"/>
      <c r="M28" s="87"/>
      <c r="N28" s="92">
        <f aca="true" t="shared" si="0" ref="N28:AH28">SUM(N27:N27)</f>
        <v>0</v>
      </c>
      <c r="O28" s="92">
        <f t="shared" si="0"/>
        <v>0</v>
      </c>
      <c r="P28" s="92">
        <f t="shared" si="0"/>
        <v>0</v>
      </c>
      <c r="Q28" s="92">
        <f t="shared" si="0"/>
        <v>0</v>
      </c>
      <c r="R28" s="92">
        <f t="shared" si="0"/>
        <v>0</v>
      </c>
      <c r="S28" s="92">
        <f t="shared" si="0"/>
        <v>0</v>
      </c>
      <c r="T28" s="92">
        <f t="shared" si="0"/>
        <v>0</v>
      </c>
      <c r="U28" s="92">
        <f t="shared" si="0"/>
        <v>0</v>
      </c>
      <c r="V28" s="92">
        <f t="shared" si="0"/>
        <v>0</v>
      </c>
      <c r="W28" s="92">
        <f t="shared" si="0"/>
        <v>0</v>
      </c>
      <c r="X28" s="92">
        <f t="shared" si="0"/>
        <v>0</v>
      </c>
      <c r="Y28" s="92">
        <f t="shared" si="0"/>
        <v>0</v>
      </c>
      <c r="Z28" s="92">
        <f t="shared" si="0"/>
        <v>0</v>
      </c>
      <c r="AA28" s="92">
        <f>SUM(AA27:AA27)</f>
        <v>0</v>
      </c>
      <c r="AB28" s="92">
        <f>SUM(AB27:AB27)</f>
        <v>0</v>
      </c>
      <c r="AC28" s="92">
        <f>SUM(AC27:AC27)</f>
        <v>0</v>
      </c>
      <c r="AD28" s="92">
        <f t="shared" si="0"/>
        <v>0</v>
      </c>
      <c r="AE28" s="92">
        <f t="shared" si="0"/>
        <v>0</v>
      </c>
      <c r="AF28" s="92">
        <f t="shared" si="0"/>
        <v>0</v>
      </c>
      <c r="AG28" s="92">
        <f t="shared" si="0"/>
        <v>0</v>
      </c>
      <c r="AH28" s="92">
        <f t="shared" si="0"/>
        <v>0</v>
      </c>
      <c r="AI28" s="84"/>
      <c r="AJ28" s="84"/>
      <c r="AK28" s="84"/>
      <c r="AO28" s="85"/>
    </row>
    <row r="29" spans="1:41" s="81" customFormat="1" ht="18" customHeight="1">
      <c r="A29" s="79" t="s">
        <v>42</v>
      </c>
      <c r="B29" s="79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5"/>
      <c r="AJ29" s="96"/>
      <c r="AO29" s="85"/>
    </row>
    <row r="30" spans="1:41" s="5" customFormat="1" ht="379.5" customHeight="1">
      <c r="A30" s="83">
        <v>1</v>
      </c>
      <c r="B30" s="117" t="s">
        <v>46</v>
      </c>
      <c r="C30" s="83" t="s">
        <v>47</v>
      </c>
      <c r="D30" s="118" t="s">
        <v>48</v>
      </c>
      <c r="E30" s="118" t="s">
        <v>49</v>
      </c>
      <c r="F30" s="118" t="s">
        <v>27</v>
      </c>
      <c r="G30" s="118" t="s">
        <v>45</v>
      </c>
      <c r="H30" s="117" t="s">
        <v>46</v>
      </c>
      <c r="I30" s="117">
        <v>41998</v>
      </c>
      <c r="J30" s="119" t="s">
        <v>57</v>
      </c>
      <c r="K30" s="120">
        <v>14292</v>
      </c>
      <c r="L30" s="121">
        <v>0.055</v>
      </c>
      <c r="M30" s="118" t="s">
        <v>21</v>
      </c>
      <c r="N30" s="122">
        <v>5220</v>
      </c>
      <c r="O30" s="122">
        <v>-0.10205</v>
      </c>
      <c r="P30" s="122">
        <v>0</v>
      </c>
      <c r="Q30" s="122">
        <v>5220</v>
      </c>
      <c r="R30" s="122">
        <v>0</v>
      </c>
      <c r="S30" s="122">
        <v>0</v>
      </c>
      <c r="T30" s="122">
        <v>0</v>
      </c>
      <c r="U30" s="122">
        <v>0</v>
      </c>
      <c r="V30" s="122">
        <v>220</v>
      </c>
      <c r="W30" s="122">
        <v>0</v>
      </c>
      <c r="X30" s="122">
        <v>0</v>
      </c>
      <c r="Y30" s="122">
        <v>220</v>
      </c>
      <c r="Z30" s="122">
        <v>0</v>
      </c>
      <c r="AA30" s="120">
        <v>0</v>
      </c>
      <c r="AB30" s="120">
        <v>0</v>
      </c>
      <c r="AC30" s="120">
        <v>0</v>
      </c>
      <c r="AD30" s="122">
        <f>N30+S30-V30-AA30</f>
        <v>5000</v>
      </c>
      <c r="AE30" s="122">
        <f>O30+T30-W30-AB30</f>
        <v>-0.10205</v>
      </c>
      <c r="AF30" s="122">
        <f>P30+U30-X30</f>
        <v>0</v>
      </c>
      <c r="AG30" s="120">
        <f>Q30-Y30</f>
        <v>5000</v>
      </c>
      <c r="AH30" s="122">
        <v>0</v>
      </c>
      <c r="AI30" s="56"/>
      <c r="AK30" s="57"/>
      <c r="AL30" s="57"/>
      <c r="AO30" s="57"/>
    </row>
    <row r="31" spans="1:36" s="81" customFormat="1" ht="18">
      <c r="A31" s="97" t="s">
        <v>31</v>
      </c>
      <c r="B31" s="97"/>
      <c r="C31" s="98"/>
      <c r="D31" s="98"/>
      <c r="E31" s="98"/>
      <c r="F31" s="98"/>
      <c r="G31" s="98"/>
      <c r="H31" s="98"/>
      <c r="I31" s="98"/>
      <c r="J31" s="98"/>
      <c r="K31" s="99">
        <f>SUM(K30:K30)</f>
        <v>14292</v>
      </c>
      <c r="L31" s="99"/>
      <c r="M31" s="99"/>
      <c r="N31" s="99">
        <f aca="true" t="shared" si="1" ref="N31:AH31">SUM(N30:N30)</f>
        <v>5220</v>
      </c>
      <c r="O31" s="99">
        <f t="shared" si="1"/>
        <v>-0.10205</v>
      </c>
      <c r="P31" s="99">
        <f t="shared" si="1"/>
        <v>0</v>
      </c>
      <c r="Q31" s="99">
        <f t="shared" si="1"/>
        <v>5220</v>
      </c>
      <c r="R31" s="99">
        <f t="shared" si="1"/>
        <v>0</v>
      </c>
      <c r="S31" s="99">
        <f t="shared" si="1"/>
        <v>0</v>
      </c>
      <c r="T31" s="99">
        <f t="shared" si="1"/>
        <v>0</v>
      </c>
      <c r="U31" s="99">
        <f t="shared" si="1"/>
        <v>0</v>
      </c>
      <c r="V31" s="99">
        <f t="shared" si="1"/>
        <v>220</v>
      </c>
      <c r="W31" s="99">
        <f t="shared" si="1"/>
        <v>0</v>
      </c>
      <c r="X31" s="99">
        <f t="shared" si="1"/>
        <v>0</v>
      </c>
      <c r="Y31" s="99">
        <f t="shared" si="1"/>
        <v>220</v>
      </c>
      <c r="Z31" s="99">
        <f t="shared" si="1"/>
        <v>0</v>
      </c>
      <c r="AA31" s="99">
        <f t="shared" si="1"/>
        <v>0</v>
      </c>
      <c r="AB31" s="99">
        <f t="shared" si="1"/>
        <v>0</v>
      </c>
      <c r="AC31" s="99">
        <f t="shared" si="1"/>
        <v>0</v>
      </c>
      <c r="AD31" s="99">
        <f t="shared" si="1"/>
        <v>5000</v>
      </c>
      <c r="AE31" s="99">
        <f t="shared" si="1"/>
        <v>-0.10205</v>
      </c>
      <c r="AF31" s="99">
        <f t="shared" si="1"/>
        <v>0</v>
      </c>
      <c r="AG31" s="99">
        <f t="shared" si="1"/>
        <v>5000</v>
      </c>
      <c r="AH31" s="99">
        <f t="shared" si="1"/>
        <v>0</v>
      </c>
      <c r="AI31" s="95"/>
      <c r="AJ31" s="96"/>
    </row>
    <row r="32" spans="1:35" s="96" customFormat="1" ht="18">
      <c r="A32" s="100" t="s">
        <v>43</v>
      </c>
      <c r="B32" s="100"/>
      <c r="D32" s="94"/>
      <c r="E32" s="94"/>
      <c r="F32" s="94"/>
      <c r="G32" s="94"/>
      <c r="H32" s="94"/>
      <c r="I32" s="94"/>
      <c r="J32" s="94"/>
      <c r="K32" s="101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95"/>
    </row>
    <row r="33" spans="1:38" s="4" customFormat="1" ht="15">
      <c r="A33" s="17"/>
      <c r="B33" s="17"/>
      <c r="D33" s="17"/>
      <c r="E33" s="17"/>
      <c r="F33" s="17"/>
      <c r="G33" s="17"/>
      <c r="H33" s="22"/>
      <c r="I33" s="22"/>
      <c r="J33" s="18"/>
      <c r="K33" s="58"/>
      <c r="L33" s="20"/>
      <c r="M33" s="17"/>
      <c r="N33" s="42"/>
      <c r="O33" s="42"/>
      <c r="P33" s="42"/>
      <c r="Q33" s="42"/>
      <c r="R33" s="42"/>
      <c r="S33" s="42"/>
      <c r="T33" s="42"/>
      <c r="U33" s="21"/>
      <c r="V33" s="42"/>
      <c r="W33" s="42"/>
      <c r="X33" s="42"/>
      <c r="Y33" s="42"/>
      <c r="Z33" s="42"/>
      <c r="AA33" s="42"/>
      <c r="AB33" s="42"/>
      <c r="AC33" s="42"/>
      <c r="AD33" s="42"/>
      <c r="AE33" s="19"/>
      <c r="AF33" s="42"/>
      <c r="AG33" s="42"/>
      <c r="AH33" s="19"/>
      <c r="AI33" s="14"/>
      <c r="AJ33" s="14"/>
      <c r="AK33" s="5"/>
      <c r="AL33" s="5"/>
    </row>
    <row r="34" spans="1:36" s="81" customFormat="1" ht="18">
      <c r="A34" s="97" t="s">
        <v>23</v>
      </c>
      <c r="B34" s="97"/>
      <c r="C34" s="98"/>
      <c r="D34" s="98"/>
      <c r="E34" s="98"/>
      <c r="F34" s="98"/>
      <c r="G34" s="98"/>
      <c r="H34" s="98"/>
      <c r="I34" s="98"/>
      <c r="J34" s="98"/>
      <c r="K34" s="103">
        <f>K33</f>
        <v>0</v>
      </c>
      <c r="L34" s="104"/>
      <c r="M34" s="104"/>
      <c r="N34" s="104">
        <f>SUM(N33)</f>
        <v>0</v>
      </c>
      <c r="O34" s="104">
        <f aca="true" t="shared" si="2" ref="O34:AH34">SUM(O33)</f>
        <v>0</v>
      </c>
      <c r="P34" s="104">
        <f t="shared" si="2"/>
        <v>0</v>
      </c>
      <c r="Q34" s="104">
        <f t="shared" si="2"/>
        <v>0</v>
      </c>
      <c r="R34" s="104">
        <f t="shared" si="2"/>
        <v>0</v>
      </c>
      <c r="S34" s="104">
        <f t="shared" si="2"/>
        <v>0</v>
      </c>
      <c r="T34" s="104">
        <f t="shared" si="2"/>
        <v>0</v>
      </c>
      <c r="U34" s="104">
        <f t="shared" si="2"/>
        <v>0</v>
      </c>
      <c r="V34" s="104">
        <f t="shared" si="2"/>
        <v>0</v>
      </c>
      <c r="W34" s="104">
        <f t="shared" si="2"/>
        <v>0</v>
      </c>
      <c r="X34" s="104">
        <f t="shared" si="2"/>
        <v>0</v>
      </c>
      <c r="Y34" s="104">
        <f t="shared" si="2"/>
        <v>0</v>
      </c>
      <c r="Z34" s="104">
        <f t="shared" si="2"/>
        <v>0</v>
      </c>
      <c r="AA34" s="104">
        <f>SUM(AA33)</f>
        <v>0</v>
      </c>
      <c r="AB34" s="104">
        <f>SUM(AB33)</f>
        <v>0</v>
      </c>
      <c r="AC34" s="104">
        <f>SUM(AC33)</f>
        <v>0</v>
      </c>
      <c r="AD34" s="104">
        <f t="shared" si="2"/>
        <v>0</v>
      </c>
      <c r="AE34" s="104">
        <f t="shared" si="2"/>
        <v>0</v>
      </c>
      <c r="AF34" s="104">
        <f t="shared" si="2"/>
        <v>0</v>
      </c>
      <c r="AG34" s="104">
        <f t="shared" si="2"/>
        <v>0</v>
      </c>
      <c r="AH34" s="104">
        <f t="shared" si="2"/>
        <v>0</v>
      </c>
      <c r="AI34" s="95"/>
      <c r="AJ34" s="96"/>
    </row>
    <row r="35" spans="1:36" s="81" customFormat="1" ht="18">
      <c r="A35" s="79" t="s">
        <v>44</v>
      </c>
      <c r="B35" s="79"/>
      <c r="D35" s="94"/>
      <c r="E35" s="94"/>
      <c r="F35" s="94"/>
      <c r="G35" s="94"/>
      <c r="H35" s="94"/>
      <c r="I35" s="94"/>
      <c r="J35" s="94"/>
      <c r="K35" s="105"/>
      <c r="L35" s="94"/>
      <c r="M35" s="94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95"/>
      <c r="AJ35" s="96"/>
    </row>
    <row r="36" spans="1:36" s="4" customFormat="1" ht="15">
      <c r="A36" s="24"/>
      <c r="B36" s="24"/>
      <c r="D36" s="24"/>
      <c r="E36" s="24"/>
      <c r="F36" s="24"/>
      <c r="G36" s="24"/>
      <c r="H36" s="25"/>
      <c r="I36" s="25"/>
      <c r="J36" s="24"/>
      <c r="K36" s="59"/>
      <c r="L36" s="26"/>
      <c r="M36" s="24"/>
      <c r="N36" s="43"/>
      <c r="O36" s="43"/>
      <c r="P36" s="43"/>
      <c r="Q36" s="43"/>
      <c r="R36" s="43"/>
      <c r="S36" s="43"/>
      <c r="T36" s="43"/>
      <c r="U36" s="44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23"/>
      <c r="AH36" s="23"/>
      <c r="AI36" s="16"/>
      <c r="AJ36" s="5"/>
    </row>
    <row r="37" spans="1:36" s="81" customFormat="1" ht="18">
      <c r="A37" s="97" t="s">
        <v>24</v>
      </c>
      <c r="B37" s="97"/>
      <c r="C37" s="98"/>
      <c r="D37" s="98"/>
      <c r="E37" s="98"/>
      <c r="F37" s="98"/>
      <c r="G37" s="98"/>
      <c r="H37" s="98"/>
      <c r="I37" s="98"/>
      <c r="J37" s="98"/>
      <c r="K37" s="107">
        <f>K36</f>
        <v>0</v>
      </c>
      <c r="L37" s="98"/>
      <c r="M37" s="98"/>
      <c r="N37" s="99">
        <f>N36</f>
        <v>0</v>
      </c>
      <c r="O37" s="99">
        <f aca="true" t="shared" si="3" ref="O37:AH37">O36</f>
        <v>0</v>
      </c>
      <c r="P37" s="99">
        <f t="shared" si="3"/>
        <v>0</v>
      </c>
      <c r="Q37" s="99">
        <f t="shared" si="3"/>
        <v>0</v>
      </c>
      <c r="R37" s="99">
        <f t="shared" si="3"/>
        <v>0</v>
      </c>
      <c r="S37" s="99">
        <f t="shared" si="3"/>
        <v>0</v>
      </c>
      <c r="T37" s="99">
        <f t="shared" si="3"/>
        <v>0</v>
      </c>
      <c r="U37" s="99">
        <f t="shared" si="3"/>
        <v>0</v>
      </c>
      <c r="V37" s="99">
        <f t="shared" si="3"/>
        <v>0</v>
      </c>
      <c r="W37" s="99">
        <f t="shared" si="3"/>
        <v>0</v>
      </c>
      <c r="X37" s="99">
        <f t="shared" si="3"/>
        <v>0</v>
      </c>
      <c r="Y37" s="99">
        <f t="shared" si="3"/>
        <v>0</v>
      </c>
      <c r="Z37" s="99">
        <f t="shared" si="3"/>
        <v>0</v>
      </c>
      <c r="AA37" s="99">
        <f>AA36</f>
        <v>0</v>
      </c>
      <c r="AB37" s="99">
        <f>AB36</f>
        <v>0</v>
      </c>
      <c r="AC37" s="99">
        <f>AC36</f>
        <v>0</v>
      </c>
      <c r="AD37" s="99">
        <f t="shared" si="3"/>
        <v>0</v>
      </c>
      <c r="AE37" s="99">
        <f t="shared" si="3"/>
        <v>0</v>
      </c>
      <c r="AF37" s="99">
        <f t="shared" si="3"/>
        <v>0</v>
      </c>
      <c r="AG37" s="99">
        <f t="shared" si="3"/>
        <v>0</v>
      </c>
      <c r="AH37" s="99">
        <f t="shared" si="3"/>
        <v>0</v>
      </c>
      <c r="AI37" s="95"/>
      <c r="AJ37" s="96"/>
    </row>
    <row r="38" spans="1:36" s="81" customFormat="1" ht="18">
      <c r="A38" s="79" t="s">
        <v>2</v>
      </c>
      <c r="B38" s="79"/>
      <c r="D38" s="93"/>
      <c r="E38" s="93"/>
      <c r="F38" s="93"/>
      <c r="G38" s="93"/>
      <c r="H38" s="93"/>
      <c r="I38" s="93"/>
      <c r="J38" s="93"/>
      <c r="K38" s="108">
        <f>K28+K31+K34+K37</f>
        <v>14292</v>
      </c>
      <c r="L38" s="108"/>
      <c r="M38" s="108"/>
      <c r="N38" s="108">
        <f aca="true" t="shared" si="4" ref="N38:AH38">N28+N31+N34+N37</f>
        <v>5220</v>
      </c>
      <c r="O38" s="108">
        <f t="shared" si="4"/>
        <v>-0.10205</v>
      </c>
      <c r="P38" s="108">
        <f t="shared" si="4"/>
        <v>0</v>
      </c>
      <c r="Q38" s="108">
        <f t="shared" si="4"/>
        <v>5220</v>
      </c>
      <c r="R38" s="108">
        <f t="shared" si="4"/>
        <v>0</v>
      </c>
      <c r="S38" s="108">
        <f t="shared" si="4"/>
        <v>0</v>
      </c>
      <c r="T38" s="108">
        <f t="shared" si="4"/>
        <v>0</v>
      </c>
      <c r="U38" s="106">
        <f t="shared" si="4"/>
        <v>0</v>
      </c>
      <c r="V38" s="108">
        <f t="shared" si="4"/>
        <v>220</v>
      </c>
      <c r="W38" s="108">
        <f t="shared" si="4"/>
        <v>0</v>
      </c>
      <c r="X38" s="108">
        <f t="shared" si="4"/>
        <v>0</v>
      </c>
      <c r="Y38" s="108">
        <f t="shared" si="4"/>
        <v>220</v>
      </c>
      <c r="Z38" s="108">
        <f t="shared" si="4"/>
        <v>0</v>
      </c>
      <c r="AA38" s="108">
        <f t="shared" si="4"/>
        <v>0</v>
      </c>
      <c r="AB38" s="108">
        <f t="shared" si="4"/>
        <v>0</v>
      </c>
      <c r="AC38" s="108">
        <f t="shared" si="4"/>
        <v>0</v>
      </c>
      <c r="AD38" s="108">
        <f t="shared" si="4"/>
        <v>5000</v>
      </c>
      <c r="AE38" s="108">
        <f t="shared" si="4"/>
        <v>-0.10205</v>
      </c>
      <c r="AF38" s="108">
        <f t="shared" si="4"/>
        <v>0</v>
      </c>
      <c r="AG38" s="108">
        <f t="shared" si="4"/>
        <v>5000</v>
      </c>
      <c r="AH38" s="108">
        <f t="shared" si="4"/>
        <v>0</v>
      </c>
      <c r="AI38" s="95"/>
      <c r="AJ38" s="96"/>
    </row>
    <row r="39" spans="3:36" s="29" customFormat="1" ht="15">
      <c r="C39" s="48"/>
      <c r="H39" s="49"/>
      <c r="U39" s="47"/>
      <c r="AI39" s="46"/>
      <c r="AJ39" s="47"/>
    </row>
    <row r="40" spans="3:36" s="29" customFormat="1" ht="15">
      <c r="C40" s="4"/>
      <c r="H40" s="60"/>
      <c r="U40" s="47"/>
      <c r="AI40" s="46"/>
      <c r="AJ40" s="47"/>
    </row>
    <row r="41" spans="3:35" s="29" customFormat="1" ht="15">
      <c r="C41" s="48"/>
      <c r="U41" s="47"/>
      <c r="AD41" s="50"/>
      <c r="AI41" s="51"/>
    </row>
    <row r="42" spans="3:33" s="4" customFormat="1" ht="15">
      <c r="C42" s="4" t="s">
        <v>32</v>
      </c>
      <c r="J42" s="4" t="s">
        <v>50</v>
      </c>
      <c r="M42" s="4" t="s">
        <v>3</v>
      </c>
      <c r="Q42" s="7"/>
      <c r="U42" s="5"/>
      <c r="AG42" s="4" t="s">
        <v>1</v>
      </c>
    </row>
    <row r="43" spans="3:30" s="4" customFormat="1" ht="15">
      <c r="C43" s="28" t="s">
        <v>25</v>
      </c>
      <c r="U43" s="5"/>
      <c r="AD43" s="27"/>
    </row>
    <row r="44" spans="8:30" s="4" customFormat="1" ht="15" customHeight="1">
      <c r="H44" s="4" t="s">
        <v>1</v>
      </c>
      <c r="J44" s="4" t="s">
        <v>1</v>
      </c>
      <c r="U44" s="5"/>
      <c r="AD44" s="30"/>
    </row>
    <row r="45" spans="3:30" s="4" customFormat="1" ht="15" customHeight="1">
      <c r="C45" s="4" t="s">
        <v>60</v>
      </c>
      <c r="U45" s="5"/>
      <c r="AD45" s="30"/>
    </row>
    <row r="46" spans="6:21" s="31" customFormat="1" ht="15">
      <c r="F46" s="32"/>
      <c r="G46" s="32"/>
      <c r="H46" s="32"/>
      <c r="I46" s="32"/>
      <c r="J46" s="32"/>
      <c r="U46" s="33"/>
    </row>
    <row r="47" spans="3:21" s="52" customFormat="1" ht="15">
      <c r="C47" s="31"/>
      <c r="U47" s="53"/>
    </row>
    <row r="48" s="52" customFormat="1" ht="15">
      <c r="U48" s="53"/>
    </row>
    <row r="49" s="52" customFormat="1" ht="15">
      <c r="U49" s="53"/>
    </row>
    <row r="50" s="52" customFormat="1" ht="15">
      <c r="U50" s="53"/>
    </row>
    <row r="51" s="52" customFormat="1" ht="15">
      <c r="U51" s="53"/>
    </row>
    <row r="52" s="52" customFormat="1" ht="15">
      <c r="U52" s="53"/>
    </row>
    <row r="53" s="52" customFormat="1" ht="15">
      <c r="U53" s="53"/>
    </row>
    <row r="54" s="52" customFormat="1" ht="15">
      <c r="U54" s="53"/>
    </row>
    <row r="55" s="52" customFormat="1" ht="15">
      <c r="U55" s="53"/>
    </row>
    <row r="56" s="52" customFormat="1" ht="15">
      <c r="U56" s="53"/>
    </row>
    <row r="57" s="55" customFormat="1" ht="9.75">
      <c r="U57" s="54"/>
    </row>
    <row r="58" s="55" customFormat="1" ht="9.75">
      <c r="U58" s="54"/>
    </row>
  </sheetData>
  <sheetProtection/>
  <mergeCells count="34">
    <mergeCell ref="AG10:AH10"/>
    <mergeCell ref="AG11:AH11"/>
    <mergeCell ref="AG23:AH23"/>
    <mergeCell ref="AD22:AH22"/>
    <mergeCell ref="S22:U22"/>
    <mergeCell ref="Y23:Z23"/>
    <mergeCell ref="AA22:AC22"/>
    <mergeCell ref="G21:G24"/>
    <mergeCell ref="K21:K24"/>
    <mergeCell ref="D21:D24"/>
    <mergeCell ref="N23:P23"/>
    <mergeCell ref="C18:U18"/>
    <mergeCell ref="S21:AH21"/>
    <mergeCell ref="AD23:AF23"/>
    <mergeCell ref="S23:U23"/>
    <mergeCell ref="V22:Z22"/>
    <mergeCell ref="H21:H24"/>
    <mergeCell ref="N21:R22"/>
    <mergeCell ref="F21:F24"/>
    <mergeCell ref="C15:U15"/>
    <mergeCell ref="C16:U16"/>
    <mergeCell ref="C17:N17"/>
    <mergeCell ref="L21:L24"/>
    <mergeCell ref="M21:M24"/>
    <mergeCell ref="AC23:AC24"/>
    <mergeCell ref="V23:X23"/>
    <mergeCell ref="AA23:AA24"/>
    <mergeCell ref="I21:J23"/>
    <mergeCell ref="A21:A24"/>
    <mergeCell ref="B21:B24"/>
    <mergeCell ref="E21:E24"/>
    <mergeCell ref="Q23:R23"/>
    <mergeCell ref="C21:C24"/>
    <mergeCell ref="AB23:AB24"/>
  </mergeCells>
  <printOptions horizontalCentered="1"/>
  <pageMargins left="0.3937007874015748" right="0.3937007874015748" top="1.141732283464567" bottom="0.15748031496062992" header="0" footer="0"/>
  <pageSetup fitToHeight="4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Татьяна Комарова</cp:lastModifiedBy>
  <cp:lastPrinted>2016-01-11T08:00:37Z</cp:lastPrinted>
  <dcterms:created xsi:type="dcterms:W3CDTF">1996-10-08T23:32:33Z</dcterms:created>
  <dcterms:modified xsi:type="dcterms:W3CDTF">2016-01-11T08:04:57Z</dcterms:modified>
  <cp:category/>
  <cp:version/>
  <cp:contentType/>
  <cp:contentStatus/>
</cp:coreProperties>
</file>