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<sst xmlns="http://schemas.openxmlformats.org/spreadsheetml/2006/main" count="236" uniqueCount="233">
  <si>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</si>
  <si>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</si>
  <si>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</si>
  <si>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</si>
  <si>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</si>
  <si>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</si>
  <si>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</si>
  <si>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</si>
  <si>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</si>
  <si>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</si>
  <si>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</si>
  <si>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</si>
  <si>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</si>
  <si>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</si>
  <si>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</si>
  <si>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</si>
  <si>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</si>
  <si>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</si>
  <si>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</si>
  <si>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</si>
  <si>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</si>
  <si>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</si>
  <si>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</si>
  <si>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</si>
  <si>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</si>
  <si>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</si>
  <si>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</si>
  <si>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</si>
  <si>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</si>
  <si>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</si>
  <si>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</si>
  <si>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</si>
  <si>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</si>
  <si>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</si>
  <si>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</si>
  <si>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</si>
  <si>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</si>
  <si>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</si>
  <si>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</si>
  <si>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</si>
  <si>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</si>
  <si>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</si>
  <si>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</si>
  <si>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</si>
  <si>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</si>
  <si>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</si>
  <si>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</si>
  <si>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</si>
  <si>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</si>
  <si>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</si>
  <si>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</si>
  <si>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</si>
  <si>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</si>
  <si>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</si>
  <si>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</si>
  <si>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</si>
  <si>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</si>
  <si>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</si>
  <si>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</si>
  <si>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</si>
  <si>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</si>
  <si>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</si>
  <si>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</si>
  <si>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</si>
  <si>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</si>
  <si>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</si>
  <si>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</si>
  <si>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</si>
  <si>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</si>
  <si>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</si>
  <si>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</si>
  <si>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</si>
  <si>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</si>
  <si>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</si>
  <si>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</si>
  <si>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</si>
  <si>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</si>
  <si>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</si>
  <si>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</si>
  <si>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</si>
  <si>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</si>
  <si>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</si>
  <si>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</si>
  <si>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</si>
  <si>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</si>
  <si>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</si>
  <si>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</si>
  <si>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</si>
  <si>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</si>
  <si>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</si>
  <si>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</si>
  <si>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</si>
  <si>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</si>
  <si>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</si>
  <si>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</si>
  <si>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</si>
  <si>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</si>
  <si>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</si>
  <si>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</si>
  <si>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</si>
  <si>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</si>
  <si>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</si>
  <si>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</si>
  <si>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</si>
  <si>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</si>
  <si>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</si>
  <si>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</si>
  <si>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</si>
  <si>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</si>
  <si>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</si>
  <si>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</si>
  <si>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</si>
  <si>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</si>
  <si>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</si>
  <si>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</si>
  <si>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</si>
  <si>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</si>
  <si>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</si>
  <si>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</si>
  <si>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</si>
  <si>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</si>
  <si>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</si>
  <si>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</si>
  <si>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</si>
  <si>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</si>
  <si>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</si>
  <si>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</si>
  <si>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</si>
  <si>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</si>
  <si>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</si>
  <si>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</si>
  <si>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</si>
  <si>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</si>
  <si>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</si>
  <si>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</si>
  <si>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</si>
  <si>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</si>
  <si>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</si>
  <si>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</si>
  <si>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</si>
  <si>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</si>
  <si>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</si>
  <si>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</si>
  <si>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</si>
  <si>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</si>
  <si>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</si>
  <si>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</si>
  <si>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</si>
  <si>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</si>
  <si>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</si>
  <si>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</si>
  <si>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</si>
  <si>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</si>
  <si>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</si>
  <si>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</si>
  <si>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</si>
  <si>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</si>
  <si>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</si>
  <si>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</si>
  <si>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</si>
  <si>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</si>
  <si>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</si>
  <si>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</si>
  <si>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</si>
  <si>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</si>
  <si>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</si>
  <si>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</si>
  <si>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</si>
  <si>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</si>
  <si>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</si>
  <si>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</si>
  <si>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</si>
  <si>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</si>
  <si>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</si>
  <si>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</si>
  <si>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</si>
  <si>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</si>
  <si>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</si>
  <si>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</si>
  <si>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</si>
  <si>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</si>
  <si>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</si>
  <si>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</si>
  <si>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</si>
  <si>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</si>
  <si>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</si>
  <si>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</si>
  <si>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</si>
  <si>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</si>
  <si>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</si>
  <si>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</si>
  <si>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</si>
  <si>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</si>
  <si>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</si>
  <si>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</si>
  <si>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</si>
  <si>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</si>
  <si>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</si>
  <si>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</si>
  <si>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</si>
  <si>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</si>
  <si>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</si>
  <si>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</si>
  <si>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</si>
  <si>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</si>
  <si>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</si>
  <si>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</si>
  <si>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</si>
  <si>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</si>
  <si>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</si>
  <si>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</si>
  <si>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</si>
  <si>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</si>
  <si>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</si>
  <si>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</si>
  <si>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</si>
  <si>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</si>
  <si>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</si>
  <si>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</si>
  <si>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</si>
  <si>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</si>
  <si>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</si>
  <si>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</si>
  <si>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</si>
  <si>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</si>
  <si>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</si>
  <si>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</si>
  <si>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</si>
  <si>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</si>
  <si>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</si>
  <si>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</si>
  <si>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на 01.07.2022 года</t>
  </si>
  <si>
    <t>Исполнено на 01.07.2022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</si>
</sst>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E50" sqref="E50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231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232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1863662194.01</v>
      </c>
      <c r="E7" s="44">
        <f>+E8+E20+E27+E43+E51+E53+E57+E62+E64+E69+E74+E77</f>
        <v>800287498.4299998</v>
      </c>
      <c r="F7" s="47">
        <f>+E7/D7</f>
        <v>0.42941660833288636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1008506835.82</v>
      </c>
      <c r="E8" s="44">
        <f>SUM(E9:E19)</f>
        <v>482463341.43999994</v>
      </c>
      <c r="F8" s="47">
        <f>+E8/D8</f>
        <v>0.47839372456778345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283366221</v>
      </c>
      <c r="E9" s="45">
        <v>140289758.33</v>
      </c>
      <c r="F9" s="48">
        <f>+E9/D9</f>
        <v>0.49508285721183404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450963797.64</v>
      </c>
      <c r="E10" s="45">
        <v>235693871.2</v>
      </c>
      <c r="F10" s="48">
        <f aca="true" t="shared" si="0" ref="F10:F26">+E10/D10</f>
        <v>0.5226447720048519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105620745.48</v>
      </c>
      <c r="E11" s="45">
        <v>46382381.03</v>
      </c>
      <c r="F11" s="48">
        <f t="shared" si="0"/>
        <v>0.43914082237549457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418680</v>
      </c>
      <c r="F12" s="48">
        <f t="shared" si="0"/>
        <v>0.20860986547085203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21676626.7</v>
      </c>
      <c r="E13" s="45">
        <v>5309254.32</v>
      </c>
      <c r="F13" s="48">
        <f t="shared" si="0"/>
        <v>0.2449299143025792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359191.11</v>
      </c>
      <c r="F14" s="48">
        <f t="shared" si="0"/>
        <v>0.2680930810568741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130146850</v>
      </c>
      <c r="E15" s="45">
        <v>49089800.71</v>
      </c>
      <c r="F15" s="48">
        <f t="shared" si="0"/>
        <v>0.37718777450241786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8387495</v>
      </c>
      <c r="E16" s="45">
        <v>4717754.74</v>
      </c>
      <c r="F16" s="48">
        <f t="shared" si="0"/>
        <v>0.5624748199551833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95250</v>
      </c>
      <c r="F17" s="48">
        <f>+E17/D17</f>
        <v>0.16927314732539542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262271132.20999998</v>
      </c>
      <c r="E20" s="44">
        <f>SUM(E21:E26)</f>
        <v>122860138.57000001</v>
      </c>
      <c r="F20" s="47">
        <f>+E20/D20</f>
        <v>0.46844705147200927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36574900</v>
      </c>
      <c r="E21" s="45">
        <v>18118556.98</v>
      </c>
      <c r="F21" s="48">
        <f t="shared" si="0"/>
        <v>0.49538226980798306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102780373.21</v>
      </c>
      <c r="E22" s="45">
        <v>51694961.75</v>
      </c>
      <c r="F22" s="48">
        <f t="shared" si="0"/>
        <v>0.5029653049067772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35342100</v>
      </c>
      <c r="E23" s="45">
        <v>15588426.33</v>
      </c>
      <c r="F23" s="48">
        <f t="shared" si="0"/>
        <v>0.44107244136596296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10207300</v>
      </c>
      <c r="E24" s="45">
        <v>4849517.7</v>
      </c>
      <c r="F24" s="48">
        <f t="shared" si="0"/>
        <v>0.4751028871493931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77097459</v>
      </c>
      <c r="E25" s="45">
        <v>32537015.81</v>
      </c>
      <c r="F25" s="48">
        <f t="shared" si="0"/>
        <v>0.4220244899381184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71660</v>
      </c>
      <c r="F26" s="48">
        <f t="shared" si="0"/>
        <v>0.26639405204460964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188676448.81</v>
      </c>
      <c r="E27" s="44">
        <f>+E28+E36+E38+E41</f>
        <v>66247420.92</v>
      </c>
      <c r="F27" s="47">
        <f>+E27/D27</f>
        <v>0.35111653488195627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144271048.81</v>
      </c>
      <c r="E28" s="46">
        <f>SUM(E29:E35)</f>
        <v>57271863.01</v>
      </c>
      <c r="F28" s="49">
        <f>+E28/D28</f>
        <v>0.3969740532310475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102362506.11</v>
      </c>
      <c r="E29" s="45">
        <v>42396228.78</v>
      </c>
      <c r="F29" s="48">
        <f aca="true" t="shared" si="1" ref="F29:F34">+E29/D29</f>
        <v>0.4141773232324001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6533862.02</v>
      </c>
      <c r="E30" s="45">
        <v>2457352.8</v>
      </c>
      <c r="F30" s="48">
        <f t="shared" si="1"/>
        <v>0.37609499442720096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12267542.68</v>
      </c>
      <c r="E31" s="45">
        <v>4987768.18</v>
      </c>
      <c r="F31" s="48">
        <f t="shared" si="1"/>
        <v>0.4065825006773076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17048438</v>
      </c>
      <c r="E32" s="45">
        <v>5316407</v>
      </c>
      <c r="F32" s="48">
        <f t="shared" si="1"/>
        <v>0.3118412959591958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171350</v>
      </c>
      <c r="F33" s="48">
        <f t="shared" si="1"/>
        <v>0.36341463414634145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1937556.25</v>
      </c>
      <c r="F34" s="48">
        <f t="shared" si="1"/>
        <v>0.36488818267419965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277200</v>
      </c>
      <c r="E35" s="45">
        <v>5200</v>
      </c>
      <c r="F35" s="48">
        <f>+E35/D35</f>
        <v>0.01875901875901876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38376800</v>
      </c>
      <c r="E38" s="46">
        <f>+E39+E40</f>
        <v>6588649.0600000005</v>
      </c>
      <c r="F38" s="49">
        <f aca="true" t="shared" si="2" ref="F38:F72">+E38/D38</f>
        <v>0.17168312782722897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3694457.41</v>
      </c>
      <c r="F39" s="48">
        <f t="shared" si="2"/>
        <v>0.1720264577833033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16900700</v>
      </c>
      <c r="E40" s="45">
        <v>2894191.65</v>
      </c>
      <c r="F40" s="48">
        <f>+E40/D40</f>
        <v>0.17124685072215942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2386908.85</v>
      </c>
      <c r="F41" s="49">
        <f t="shared" si="2"/>
        <v>0.416665302168069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2386908.85</v>
      </c>
      <c r="F42" s="48">
        <f t="shared" si="2"/>
        <v>0.416665302168069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1009880</v>
      </c>
      <c r="E43" s="44">
        <f>+E44+E48</f>
        <v>358060.92000000004</v>
      </c>
      <c r="F43" s="47">
        <f t="shared" si="2"/>
        <v>0.3545578880659089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920780</v>
      </c>
      <c r="E44" s="46">
        <f>+E45+E46+E47</f>
        <v>328095.42000000004</v>
      </c>
      <c r="F44" s="49">
        <f t="shared" si="2"/>
        <v>0.3563233562848889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757580</v>
      </c>
      <c r="E45" s="45">
        <v>225865.42</v>
      </c>
      <c r="F45" s="48">
        <f t="shared" si="2"/>
        <v>0.29814068481216505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38473</v>
      </c>
      <c r="F46" s="48">
        <f>+E46/D46</f>
        <v>0.981454081632653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63757</v>
      </c>
      <c r="F47" s="48">
        <f>+E47/D47</f>
        <v>0.5141693548387096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29965.5</v>
      </c>
      <c r="F48" s="49">
        <f>+E48/D48</f>
        <v>0.3363131313131313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29965.5</v>
      </c>
      <c r="F49" s="48">
        <f>+E49/D49</f>
        <v>0.4880374592833876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3814300</v>
      </c>
      <c r="E51" s="44">
        <f>+E52</f>
        <v>1648905.47</v>
      </c>
      <c r="F51" s="47">
        <f t="shared" si="2"/>
        <v>0.43229569514720917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3814300</v>
      </c>
      <c r="E52" s="45">
        <v>1648905.47</v>
      </c>
      <c r="F52" s="48">
        <f t="shared" si="2"/>
        <v>0.43229569514720917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233929767.3</v>
      </c>
      <c r="E53" s="44">
        <f>SUM(E54:E56)</f>
        <v>43962076.910000004</v>
      </c>
      <c r="F53" s="47">
        <f t="shared" si="2"/>
        <v>0.18792852836732593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54840301.74</v>
      </c>
      <c r="E54" s="45">
        <v>1474314.71</v>
      </c>
      <c r="F54" s="48">
        <f t="shared" si="2"/>
        <v>0.026883781876142536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171080216.56</v>
      </c>
      <c r="E55" s="45">
        <v>39832843.7</v>
      </c>
      <c r="F55" s="48">
        <f t="shared" si="2"/>
        <v>0.23283138460390082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8009249</v>
      </c>
      <c r="E56" s="45">
        <v>2654918.5</v>
      </c>
      <c r="F56" s="48">
        <f t="shared" si="2"/>
        <v>0.3314815783602183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152589363.47</v>
      </c>
      <c r="E57" s="44">
        <f>+E58+E59+E60+E61</f>
        <v>73859268.89</v>
      </c>
      <c r="F57" s="47">
        <f t="shared" si="2"/>
        <v>0.4840394324373808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43217500</v>
      </c>
      <c r="E58" s="45">
        <v>16088380.16</v>
      </c>
      <c r="F58" s="48">
        <f t="shared" si="2"/>
        <v>0.37226540544918146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1290000</v>
      </c>
      <c r="E59" s="45">
        <v>1050000</v>
      </c>
      <c r="F59" s="48">
        <f t="shared" si="2"/>
        <v>0.813953488372093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29598000</v>
      </c>
      <c r="F60" s="48">
        <f t="shared" si="2"/>
        <v>0.5242759720131078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51626863.47</v>
      </c>
      <c r="E61" s="45">
        <v>27122888.73</v>
      </c>
      <c r="F61" s="48">
        <f>+E61/D61</f>
        <v>0.5253638688656908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7620566.4</v>
      </c>
      <c r="E62" s="44">
        <f>+E63</f>
        <v>7620566.4</v>
      </c>
      <c r="F62" s="47">
        <f>+E62/D62</f>
        <v>1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7620566.4</v>
      </c>
      <c r="E63" s="45">
        <v>7620566.4</v>
      </c>
      <c r="F63" s="48">
        <f>+E63/D63</f>
        <v>1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305496.68</v>
      </c>
      <c r="F64" s="47">
        <f t="shared" si="2"/>
        <v>0.283181942899518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140963.4</v>
      </c>
      <c r="F65" s="48">
        <f>+E65/D65</f>
        <v>0.63582949932341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30816.78</v>
      </c>
      <c r="F66" s="48">
        <f>+E66/D66</f>
        <v>0.22298683068017366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133716.5</v>
      </c>
      <c r="F67" s="48">
        <f>+E67/D67</f>
        <v>0.4696750965929048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3809000</v>
      </c>
      <c r="E69" s="44">
        <f>+E70+E72</f>
        <v>884822.23</v>
      </c>
      <c r="F69" s="47">
        <f>+E69/D69</f>
        <v>0.2322977763192439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3740500</v>
      </c>
      <c r="E70" s="46">
        <f>+E71</f>
        <v>882027.96</v>
      </c>
      <c r="F70" s="49">
        <f t="shared" si="2"/>
        <v>0.23580482823151985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3740500</v>
      </c>
      <c r="E71" s="45">
        <v>882027.96</v>
      </c>
      <c r="F71" s="48">
        <f>+E71/D71</f>
        <v>0.23580482823151985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68500</v>
      </c>
      <c r="E72" s="46">
        <f>+E73</f>
        <v>2794.27</v>
      </c>
      <c r="F72" s="49">
        <f t="shared" si="2"/>
        <v>0.04079226277372263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68500</v>
      </c>
      <c r="E73" s="45">
        <v>2794.27</v>
      </c>
      <c r="F73" s="48">
        <f aca="true" t="shared" si="3" ref="F73:F81">+E73/D73</f>
        <v>0.04079226277372263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21400</v>
      </c>
      <c r="F74" s="47">
        <f t="shared" si="3"/>
        <v>0.23725055432372505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21400</v>
      </c>
      <c r="F75" s="48">
        <f t="shared" si="3"/>
        <v>0.38698010849909587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+D78+D80</f>
        <v>265900</v>
      </c>
      <c r="E77" s="44">
        <f>+E78+E80</f>
        <v>56000</v>
      </c>
      <c r="F77" s="47">
        <f t="shared" si="3"/>
        <v>0.2106054907860098</v>
      </c>
    </row>
    <row r="78" spans="1:6" s="2" customFormat="1" ht="31.5">
      <c r="A78" s="38" t="s">
        <v>164</v>
      </c>
      <c r="B78" s="65" t="s">
        <v>227</v>
      </c>
      <c r="C78" s="57" t="s">
        <v>228</v>
      </c>
      <c r="D78" s="46">
        <f>+D79</f>
        <v>122000</v>
      </c>
      <c r="E78" s="46">
        <f>+E79</f>
        <v>0</v>
      </c>
      <c r="F78" s="49">
        <f>+E78/D78</f>
        <v>0</v>
      </c>
    </row>
    <row r="79" spans="1:6" s="2" customFormat="1" ht="25.5">
      <c r="A79" s="33" t="s">
        <v>165</v>
      </c>
      <c r="B79" s="62" t="s">
        <v>230</v>
      </c>
      <c r="C79" s="15" t="s">
        <v>229</v>
      </c>
      <c r="D79" s="45">
        <v>122000</v>
      </c>
      <c r="E79" s="45">
        <v>0</v>
      </c>
      <c r="F79" s="48">
        <f>+E79/D79</f>
        <v>0</v>
      </c>
    </row>
    <row r="80" spans="1:6" s="2" customFormat="1" ht="31.5">
      <c r="A80" s="38" t="s">
        <v>164</v>
      </c>
      <c r="B80" s="65" t="s">
        <v>223</v>
      </c>
      <c r="C80" s="57" t="s">
        <v>225</v>
      </c>
      <c r="D80" s="46">
        <f>+D81</f>
        <v>143900</v>
      </c>
      <c r="E80" s="46">
        <f>+E81</f>
        <v>56000</v>
      </c>
      <c r="F80" s="49">
        <f t="shared" si="3"/>
        <v>0.3891591382904795</v>
      </c>
    </row>
    <row r="81" spans="1:6" s="2" customFormat="1" ht="25.5">
      <c r="A81" s="33" t="s">
        <v>165</v>
      </c>
      <c r="B81" s="62" t="s">
        <v>224</v>
      </c>
      <c r="C81" s="15" t="s">
        <v>226</v>
      </c>
      <c r="D81" s="45">
        <v>143900</v>
      </c>
      <c r="E81" s="45">
        <v>56000</v>
      </c>
      <c r="F81" s="48">
        <f t="shared" si="3"/>
        <v>0.3891591382904795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200</v>
      </c>
      <c r="B84" s="68"/>
      <c r="C84" s="25"/>
      <c r="D84" s="50"/>
      <c r="E84" s="69" t="s">
        <v>210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119</v>
      </c>
      <c r="B88" s="66"/>
      <c r="C88" s="25"/>
      <c r="D88" s="50"/>
      <c r="E88" s="50"/>
      <c r="F88" s="52"/>
    </row>
    <row r="89" spans="1:6" ht="15.75" customHeight="1">
      <c r="A89" s="66" t="s">
        <v>120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2022-07-27T03:53:57Z</cp:lastPrinted>
  <dcterms:created xsi:type="dcterms:W3CDTF">2004-09-01T05:21:12Z</dcterms:created>
  <dcterms:modified xsi:type="dcterms:W3CDTF">2022-07-27T07:42:56Z</dcterms:modified>
  <cp:category/>
  <cp:version/>
  <cp:contentType/>
  <cp:contentStatus/>
</cp:coreProperties>
</file>