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<sst xmlns="http://schemas.openxmlformats.org/spreadsheetml/2006/main" count="233" uniqueCount="232">
  <si>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</si>
  <si>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</si>
  <si>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</si>
  <si>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</si>
  <si>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</si>
  <si>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"Осуществление реализации Программы"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</si>
  <si>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</si>
  <si>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</si>
  <si>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</si>
  <si>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</si>
  <si>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</si>
  <si>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</si>
  <si>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</si>
  <si>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</si>
  <si>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</si>
  <si>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02 0 00 00000</t>
  </si>
  <si>
    <t>02 0 01 00000</t>
  </si>
  <si>
    <t>03 0 00 00000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</si>
  <si>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</si>
  <si>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</si>
  <si>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</si>
  <si>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</si>
  <si>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</si>
  <si>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</si>
  <si>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</si>
  <si>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</si>
  <si>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</si>
  <si>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</si>
  <si>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</si>
  <si>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</si>
  <si>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</si>
  <si>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</si>
  <si>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</si>
  <si>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</si>
  <si>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</si>
  <si>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</si>
  <si>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</si>
  <si>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</si>
  <si>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</si>
  <si>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</si>
  <si>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</si>
  <si>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</si>
  <si>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</si>
  <si>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</si>
  <si>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</si>
  <si>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</si>
  <si>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</si>
  <si>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03 6 00 00000</t>
  </si>
  <si>
    <t>03 6 01 00000</t>
  </si>
  <si>
    <t>03 1 06 00000</t>
  </si>
  <si>
    <t>06 0 02 00000</t>
  </si>
  <si>
    <t>03 1 05 00000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</si>
  <si>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</si>
  <si>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</si>
  <si>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</si>
  <si>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</si>
  <si>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08 0 00 00000</t>
  </si>
  <si>
    <t>08 0 01 00000</t>
  </si>
  <si>
    <t>05 0 00 00000</t>
  </si>
  <si>
    <t>05 0 01 00000</t>
  </si>
  <si>
    <t>07 1 01 00000</t>
  </si>
  <si>
    <t>07 1 02 00000</t>
  </si>
  <si>
    <t>07 1 03 00000</t>
  </si>
  <si>
    <t>01 0 02 00000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</si>
  <si>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</si>
  <si>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</si>
  <si>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</si>
  <si>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</si>
  <si>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</si>
  <si>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</si>
  <si>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</si>
  <si>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</si>
  <si>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</si>
  <si>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</si>
  <si>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</si>
  <si>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</si>
  <si>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</si>
  <si>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</si>
  <si>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</si>
  <si>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</si>
  <si>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</si>
  <si>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</si>
  <si>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</si>
  <si>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</si>
  <si>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</si>
  <si>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</si>
  <si>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</si>
  <si>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</si>
  <si>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</si>
  <si>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</si>
  <si>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</si>
  <si>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3.4</t>
  </si>
  <si>
    <t>3.4.1</t>
  </si>
  <si>
    <t>3.5</t>
  </si>
  <si>
    <t>3.5.1</t>
  </si>
  <si>
    <t>3.6</t>
  </si>
  <si>
    <t>3.6.1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</si>
  <si>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</si>
  <si>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</si>
  <si>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</si>
  <si>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</si>
  <si>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</si>
  <si>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</si>
  <si>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</si>
  <si>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</si>
  <si>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</si>
  <si>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</si>
  <si>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8</t>
  </si>
  <si>
    <t>8.1</t>
  </si>
  <si>
    <t>(рублей)</t>
  </si>
  <si>
    <t>Информация об исполнении муниципальных программ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</si>
  <si>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</si>
  <si>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</si>
  <si>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</si>
  <si>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</si>
  <si>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</si>
  <si>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</si>
  <si>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</si>
  <si>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</si>
  <si>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</si>
  <si>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</si>
  <si>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</si>
  <si>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</si>
  <si>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Исполнитель: О.Н. Хламова</t>
  </si>
  <si>
    <t>тел. 8(39561)5-17-72</t>
  </si>
  <si>
    <t>муниципального образования г.Бодайбо и района</t>
  </si>
  <si>
    <t>10 0 00 00000</t>
  </si>
  <si>
    <t>10 1 00 00000</t>
  </si>
  <si>
    <t>10 1 01 00000</t>
  </si>
  <si>
    <t>10 2 00 00000</t>
  </si>
  <si>
    <t>10 2 01 00000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</si>
  <si>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</si>
  <si>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</si>
  <si>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</si>
  <si>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</si>
  <si>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</si>
  <si>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</si>
  <si>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</si>
  <si>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Основное мероприятие "Совершенствование организационного, методического, экономического механизмов функционирования системы образования района"</t>
  </si>
  <si>
    <t>Подпрограмма "Совершенствование муниципального управления" на 2015-2021 годы</t>
  </si>
  <si>
    <t>Основное мероприятие "Обеспечение исполнения полномочий, возложенных на органы местного самоуправления по решению вопросов местного значения"</t>
  </si>
  <si>
    <t>Основное мероприятие "Информационное освещение деятельности органов местного самоуправления"</t>
  </si>
  <si>
    <t>Основное мероприятие "Проведение капитального и текущего ремонта объектов муниципальной собственности"</t>
  </si>
  <si>
    <t>Основное мероприятие "Предоставление социальной выплаты молодым семьям для улучшения жилищных условий"</t>
  </si>
  <si>
    <t>Основное мероприятие " 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</si>
  <si>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Подпрограмма "Совершенствование управления и распоряжения муниципальным имуществом муниципального образования г. Бодайбо и района"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</si>
  <si>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 значимых заболеваний, пропаганду здорового образа жизни"</t>
  </si>
  <si>
    <t>11</t>
  </si>
  <si>
    <t>11.1</t>
  </si>
  <si>
    <t>11.2</t>
  </si>
  <si>
    <t>11 0 00 00000</t>
  </si>
  <si>
    <t>11 0 01 00000</t>
  </si>
  <si>
    <t>11 0 02 00000</t>
  </si>
  <si>
    <t>4.2</t>
  </si>
  <si>
    <t>4.2.1</t>
  </si>
  <si>
    <t>04 2 00 00000</t>
  </si>
  <si>
    <t>04 2 01 00000</t>
  </si>
  <si>
    <t>Основное мероприятие "Комплекс мер, направленных на профилактическую, социально-реабилитационную работу"</t>
  </si>
  <si>
    <t>3.4.2</t>
  </si>
  <si>
    <t>Основное мероприятие "Обеспечение квалифицированных кадров жилыми помещениями"</t>
  </si>
  <si>
    <t>03 4 02 00000</t>
  </si>
  <si>
    <t>План на 2020 год в соответствии со сводной бюджетной росписью</t>
  </si>
  <si>
    <t>Муниципальная Программа "Развитие культуры Бодайбинского района" на 2020-2025 годы</t>
  </si>
  <si>
    <t>Муниципальная программа "Развитие системы образования Бодайбинского района" на 2020-2025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</si>
  <si>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Бодайбо и района» на 2020-2025 годы</t>
  </si>
  <si>
    <t>Муниципальная программа "Развитие территории муниципального образования города Бодайбо и района" на 2020-2025 годы</t>
  </si>
  <si>
    <t>Муниципальная программа "Управление муниципальными финансами муниципального образования города Бодайбо и района" на 2020-2025 годы</t>
  </si>
  <si>
    <t>Муниципальная программа "Профилактика социально значимых заболеваний на территории Бодайбинского района" на 2020-2021 годы5</t>
  </si>
  <si>
    <t>Муниципальная программа «Развитие молодежной политики в Бодайбинском районе» на 2020-2025 годы</t>
  </si>
  <si>
    <t>Муниципальная программа "Развитие физической культуры и спорта в Бодайбинском районе» на 2020-2025 годы</t>
  </si>
  <si>
    <t>Муниципальная программа «Молодым семьям – доступное жилье» на 2020-2025 годы</t>
  </si>
  <si>
    <t>Муниципальная программа "Семья и дети Бодайбинского района" на 2020-2025 годы</t>
  </si>
  <si>
    <t>Муниципальная программа "Муниципальная собственность и земельные правоотношения" на 2020-2025 годы</t>
  </si>
  <si>
    <t>12</t>
  </si>
  <si>
    <t>12.1</t>
  </si>
  <si>
    <t>12.1.1</t>
  </si>
  <si>
    <t>12.2</t>
  </si>
  <si>
    <t>12.2.1</t>
  </si>
  <si>
    <t>12 0 00 00000</t>
  </si>
  <si>
    <t>12 1 00 00000</t>
  </si>
  <si>
    <t>12 1 01 00000</t>
  </si>
  <si>
    <t>12 2 00 00000</t>
  </si>
  <si>
    <t>12 2 01 00000</t>
  </si>
  <si>
    <t>Муниципальная программа "Архитектура и градостроительство в муниципальном образовании г. Бодайбо и района" на 2020-2025 годы</t>
  </si>
  <si>
    <t>Основное мероприятие "Организация предоставления доступного современного качественного дошкольного образования в дошкольных образовательных организациях"</t>
  </si>
  <si>
    <t>Основное мероприятие "Организация предоставления доступного современного качественного общего образования"</t>
  </si>
  <si>
    <t>Основное мероприятие "Организация в системе дополнительного образования равных возможностей для современного качественного образования, позитивной социализации"</t>
  </si>
  <si>
    <t>Основное мероприятие "Формирование эффективной системы выявления, поддержки и развития способностей и талантов обучающихся, направленной на самоопределение и профессиональную ориентацию"</t>
  </si>
  <si>
    <t>Основное мероприятие "Переподготовка и повышение квалификации работников сферы образования"</t>
  </si>
  <si>
    <t>Основное мероприятие "Создание условий для организации психолого-педагогической, методической и консультативной помощи родителям (законным представителям) детей с ограниченными возможностями здоровья и детей-инвалидов, а также гражданам, желающим принять или принявшим на воспитание в свои семьи детей, оставшихся без попечения родителей"</t>
  </si>
  <si>
    <t>1.10</t>
  </si>
  <si>
    <t>01 0 10 00000</t>
  </si>
  <si>
    <t>Подпрограмма "Содействие развитию малого и среднего предпринимательства в муниципальном образовании г. Бодайбо и района"</t>
  </si>
  <si>
    <t>Основное мероприятие "Финансовая поддержка - гранты на создание собственного бизнеса"</t>
  </si>
  <si>
    <t>Подпрограмма "Кадровое обеспечение учреждений образования, культуры, здравоохранения в муниципальном образовании г.Бодайбо и района"</t>
  </si>
  <si>
    <t>Подпрограмма "Профилактика правонарушений в муниципальном образовании г.Бодайбо и района"</t>
  </si>
  <si>
    <t>Основное мероприятие "Организация охраны общественного порядка на территории муниципального образования г.Бодайбо и района"</t>
  </si>
  <si>
    <t>Подпрограмма "Защита окружающей среды муниципального образования г.Бодайбо и района"</t>
  </si>
  <si>
    <t>Основное мероприятие "Ликвидация несанкционированных мест размещения твердых коммунальных отходов"</t>
  </si>
  <si>
    <t>Подпрограмма «Молодежь Бодайбинского района»</t>
  </si>
  <si>
    <t>Подпрограмма "Комплексные меры профилактики злоупотребления наркотическими средствами и психотропными веществами в Бодайбинском районе"</t>
  </si>
  <si>
    <t>Основное мероприятие "Строительство и реконструкция объектов муниципальной собственности муниципального образования г.Бодайбо и района"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</si>
  <si>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г.Бодайбо и района" при реализации Программы"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</si>
  <si>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г. Бодайбо и района"</t>
  </si>
  <si>
    <t>Основное мероприятие "Осуществление отдельных полномочий по учету средств резервного фонда Администрации г.Бодайбо и района, а также исполнение судебных актов, управление муниципальным долгом и его обслуживание"</t>
  </si>
  <si>
    <t>Основное мероприятие "Организация мероприятий, направленных на поддержку семей, воспитывающих детей-инвалидов"</t>
  </si>
  <si>
    <t>Основное мероприятие "Организация процесса управления и распоряжения муниципальным имуществом"</t>
  </si>
  <si>
    <t>Подпрограмма "Повышение эффективности использования земельных участков, расположенных на территории муниципального образования г. Бодайбо и района"</t>
  </si>
  <si>
    <t>Основное мероприятие "Организация процесса управления и распоряжения земельными участками"</t>
  </si>
  <si>
    <t>Основное мероприятие "Организация, совместно с органами здравоохранения, мероприятий по привлечению граждан Бодайбинского района к профилактическим осмотрам населения на ВИЧ, туберкулез"</t>
  </si>
  <si>
    <t>Подпрограмма "Градостроительная деятельность муниципального образования г. Бодайбо и района"</t>
  </si>
  <si>
    <t>Основное мероприятие "Актуализация документов территориального планирования муниципального образования г. Бодайбо и района"</t>
  </si>
  <si>
    <t>Подпрограмма "Развитие системы распространения наружной рекламы в муниципальном образовании г. Бодайбо и района"</t>
  </si>
  <si>
    <t>Основное мероприятие "Организация и проведение торгов на право установки и размещения рекламных конструкций"</t>
  </si>
  <si>
    <t>3.2</t>
  </si>
  <si>
    <t>3.2.1</t>
  </si>
  <si>
    <t>03 2 00 00000</t>
  </si>
  <si>
    <t>03 2 01 00000</t>
  </si>
  <si>
    <t>7.1</t>
  </si>
  <si>
    <t>7.2</t>
  </si>
  <si>
    <t>7.3</t>
  </si>
  <si>
    <t>7.4</t>
  </si>
  <si>
    <t>Начальник финансового управления администрации г.Бодайбо и района</t>
  </si>
  <si>
    <t>Т.Ю. Меледина</t>
  </si>
  <si>
    <t>3.1.8</t>
  </si>
  <si>
    <t>03 1 08 00000</t>
  </si>
  <si>
    <t>3.6.2</t>
  </si>
  <si>
    <t>03 6 02 00000</t>
  </si>
  <si>
    <t>Основное мероприятие "Проведение комплекса мероприятий по формированию земельных участков под объекты для утилизации, переработки коммунальных и промышленных отходов на территории Бодайбинского района"</t>
  </si>
  <si>
    <t>Основное мероприятие "Защита территории и населения г.Бодайбо и района в области гражданской обороны и ликвидации чрезвычайных ситуаций"</t>
  </si>
  <si>
    <t>на 01.12.2020 года</t>
  </si>
  <si>
    <t>Исполнено на 01.12.2020 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</si>
</sst>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198" fontId="6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tabSelected="1" view="pageBreakPreview" zoomScale="120" zoomScaleNormal="90" zoomScaleSheetLayoutView="120" zoomScalePageLayoutView="0" workbookViewId="0" topLeftCell="A1">
      <selection activeCell="D7" sqref="D7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4" width="17.75390625" style="9" customWidth="1"/>
    <col min="5" max="5" width="18.25390625" style="9" customWidth="1"/>
    <col min="6" max="6" width="16.875" style="9" customWidth="1"/>
    <col min="7" max="16384" width="9.125" style="10" customWidth="1"/>
  </cols>
  <sheetData>
    <row r="2" spans="1:6" ht="15.75">
      <c r="A2" s="67" t="s">
        <v>110</v>
      </c>
      <c r="B2" s="67"/>
      <c r="C2" s="67"/>
      <c r="D2" s="67"/>
      <c r="E2" s="67"/>
      <c r="F2" s="67"/>
    </row>
    <row r="3" spans="1:6" ht="15.75">
      <c r="A3" s="67" t="s">
        <v>125</v>
      </c>
      <c r="B3" s="67"/>
      <c r="C3" s="67"/>
      <c r="D3" s="67"/>
      <c r="E3" s="67"/>
      <c r="F3" s="67"/>
    </row>
    <row r="4" spans="1:6" ht="15.75">
      <c r="A4" s="67" t="s">
        <v>230</v>
      </c>
      <c r="B4" s="67"/>
      <c r="C4" s="67"/>
      <c r="D4" s="67"/>
      <c r="E4" s="67"/>
      <c r="F4" s="67"/>
    </row>
    <row r="5" spans="1:6" ht="15.75">
      <c r="A5" s="11"/>
      <c r="B5" s="11"/>
      <c r="C5" s="12"/>
      <c r="D5" s="13"/>
      <c r="E5" s="13"/>
      <c r="F5" s="13" t="s">
        <v>109</v>
      </c>
    </row>
    <row r="6" spans="1:6" s="3" customFormat="1" ht="69" customHeight="1">
      <c r="A6" s="4" t="s">
        <v>64</v>
      </c>
      <c r="B6" s="4" t="s">
        <v>65</v>
      </c>
      <c r="C6" s="5" t="s">
        <v>1</v>
      </c>
      <c r="D6" s="6" t="s">
        <v>161</v>
      </c>
      <c r="E6" s="6" t="s">
        <v>231</v>
      </c>
      <c r="F6" s="6" t="s">
        <v>66</v>
      </c>
    </row>
    <row r="7" spans="1:6" ht="15.75">
      <c r="A7" s="14"/>
      <c r="B7" s="1" t="s">
        <v>0</v>
      </c>
      <c r="C7" s="14"/>
      <c r="D7" s="44">
        <f>+D8+D19+D26+D45+D50+D52+D56+D61+D63+D68+D73+D76</f>
        <v>1563083572.9599996</v>
      </c>
      <c r="E7" s="44">
        <f>+E8+E19+E26+E45+E50+E52+E56+E61+E63+E68+E73+E76</f>
        <v>1147323347.23</v>
      </c>
      <c r="F7" s="47">
        <f>+E7/D7</f>
        <v>0.7340127982135481</v>
      </c>
    </row>
    <row r="8" spans="1:6" s="58" customFormat="1" ht="31.5">
      <c r="A8" s="14">
        <v>1</v>
      </c>
      <c r="B8" s="59" t="s">
        <v>163</v>
      </c>
      <c r="C8" s="14" t="s">
        <v>31</v>
      </c>
      <c r="D8" s="44">
        <f>SUM(D9:D18)</f>
        <v>812299333.8999999</v>
      </c>
      <c r="E8" s="44">
        <f>SUM(E9:E18)</f>
        <v>633297020.5300001</v>
      </c>
      <c r="F8" s="47">
        <f>+E8/D8</f>
        <v>0.7796350361256897</v>
      </c>
    </row>
    <row r="9" spans="1:6" s="2" customFormat="1" ht="25.5">
      <c r="A9" s="33" t="s">
        <v>67</v>
      </c>
      <c r="B9" s="62" t="s">
        <v>184</v>
      </c>
      <c r="C9" s="15" t="s">
        <v>28</v>
      </c>
      <c r="D9" s="45">
        <v>244662174.16</v>
      </c>
      <c r="E9" s="45">
        <v>195753734.55</v>
      </c>
      <c r="F9" s="48">
        <f>+E9/D9</f>
        <v>0.800098074915268</v>
      </c>
    </row>
    <row r="10" spans="1:6" s="2" customFormat="1" ht="31.5" customHeight="1">
      <c r="A10" s="34" t="s">
        <v>68</v>
      </c>
      <c r="B10" s="62" t="s">
        <v>185</v>
      </c>
      <c r="C10" s="15" t="s">
        <v>63</v>
      </c>
      <c r="D10" s="45">
        <v>354981030.78</v>
      </c>
      <c r="E10" s="45">
        <v>280751573.37</v>
      </c>
      <c r="F10" s="48">
        <f aca="true" t="shared" si="0" ref="F10:F25">+E10/D10</f>
        <v>0.7908917632953638</v>
      </c>
    </row>
    <row r="11" spans="1:6" s="2" customFormat="1" ht="25.5">
      <c r="A11" s="33" t="s">
        <v>69</v>
      </c>
      <c r="B11" s="62" t="s">
        <v>186</v>
      </c>
      <c r="C11" s="54" t="s">
        <v>32</v>
      </c>
      <c r="D11" s="45">
        <v>84043772.67</v>
      </c>
      <c r="E11" s="45">
        <v>58626167.35</v>
      </c>
      <c r="F11" s="48">
        <f t="shared" si="0"/>
        <v>0.6975670592537192</v>
      </c>
    </row>
    <row r="12" spans="1:6" s="2" customFormat="1" ht="38.25">
      <c r="A12" s="33" t="s">
        <v>70</v>
      </c>
      <c r="B12" s="62" t="s">
        <v>187</v>
      </c>
      <c r="C12" s="15" t="s">
        <v>29</v>
      </c>
      <c r="D12" s="45">
        <v>1409404.22</v>
      </c>
      <c r="E12" s="45">
        <v>1280558.22</v>
      </c>
      <c r="F12" s="48">
        <f t="shared" si="0"/>
        <v>0.9085812301597905</v>
      </c>
    </row>
    <row r="13" spans="1:6" s="2" customFormat="1" ht="25.5">
      <c r="A13" s="33" t="s">
        <v>71</v>
      </c>
      <c r="B13" s="62" t="s">
        <v>34</v>
      </c>
      <c r="C13" s="15" t="s">
        <v>35</v>
      </c>
      <c r="D13" s="45">
        <v>10855821</v>
      </c>
      <c r="E13" s="45">
        <v>8208860.89</v>
      </c>
      <c r="F13" s="48">
        <f t="shared" si="0"/>
        <v>0.7561713563626371</v>
      </c>
    </row>
    <row r="14" spans="1:6" s="2" customFormat="1" ht="25.5">
      <c r="A14" s="34" t="s">
        <v>72</v>
      </c>
      <c r="B14" s="62" t="s">
        <v>8</v>
      </c>
      <c r="C14" s="15" t="s">
        <v>36</v>
      </c>
      <c r="D14" s="45">
        <v>714694</v>
      </c>
      <c r="E14" s="45">
        <v>316690.91</v>
      </c>
      <c r="F14" s="48">
        <f t="shared" si="0"/>
        <v>0.4431139900432912</v>
      </c>
    </row>
    <row r="15" spans="1:6" s="2" customFormat="1" ht="25.5">
      <c r="A15" s="33" t="s">
        <v>73</v>
      </c>
      <c r="B15" s="62" t="s">
        <v>138</v>
      </c>
      <c r="C15" s="54" t="s">
        <v>37</v>
      </c>
      <c r="D15" s="45">
        <v>108811651.57</v>
      </c>
      <c r="E15" s="45">
        <v>82334628.53</v>
      </c>
      <c r="F15" s="48">
        <f t="shared" si="0"/>
        <v>0.7566710673170238</v>
      </c>
    </row>
    <row r="16" spans="1:6" s="2" customFormat="1" ht="25.5">
      <c r="A16" s="35" t="s">
        <v>74</v>
      </c>
      <c r="B16" s="62" t="s">
        <v>6</v>
      </c>
      <c r="C16" s="54" t="s">
        <v>30</v>
      </c>
      <c r="D16" s="45">
        <v>6182485.5</v>
      </c>
      <c r="E16" s="45">
        <v>5710652.71</v>
      </c>
      <c r="F16" s="48">
        <f t="shared" si="0"/>
        <v>0.9236823458785306</v>
      </c>
    </row>
    <row r="17" spans="1:6" s="2" customFormat="1" ht="12.75">
      <c r="A17" s="33" t="s">
        <v>75</v>
      </c>
      <c r="B17" s="62" t="s">
        <v>188</v>
      </c>
      <c r="C17" s="15" t="s">
        <v>33</v>
      </c>
      <c r="D17" s="45">
        <v>595800</v>
      </c>
      <c r="E17" s="45">
        <v>271654</v>
      </c>
      <c r="F17" s="48">
        <f>+E17/D17</f>
        <v>0.45594830480026854</v>
      </c>
    </row>
    <row r="18" spans="1:6" s="2" customFormat="1" ht="51">
      <c r="A18" s="33" t="s">
        <v>190</v>
      </c>
      <c r="B18" s="63" t="s">
        <v>189</v>
      </c>
      <c r="C18" s="15" t="s">
        <v>191</v>
      </c>
      <c r="D18" s="45">
        <v>42500</v>
      </c>
      <c r="E18" s="45">
        <v>42500</v>
      </c>
      <c r="F18" s="48">
        <f t="shared" si="0"/>
        <v>1</v>
      </c>
    </row>
    <row r="19" spans="1:6" s="58" customFormat="1" ht="31.5">
      <c r="A19" s="14" t="s">
        <v>76</v>
      </c>
      <c r="B19" s="59" t="s">
        <v>162</v>
      </c>
      <c r="C19" s="14" t="s">
        <v>15</v>
      </c>
      <c r="D19" s="44">
        <f>SUM(D20:D25)</f>
        <v>210639899.98</v>
      </c>
      <c r="E19" s="44">
        <f>SUM(E20:E25)</f>
        <v>162214681.07999998</v>
      </c>
      <c r="F19" s="47">
        <f>+E19/D19</f>
        <v>0.7701042447105324</v>
      </c>
    </row>
    <row r="20" spans="1:6" s="2" customFormat="1" ht="12.75">
      <c r="A20" s="33" t="s">
        <v>77</v>
      </c>
      <c r="B20" s="60" t="s">
        <v>2</v>
      </c>
      <c r="C20" s="15" t="s">
        <v>16</v>
      </c>
      <c r="D20" s="45">
        <v>32084674.02</v>
      </c>
      <c r="E20" s="45">
        <v>23291827.96</v>
      </c>
      <c r="F20" s="48">
        <f t="shared" si="0"/>
        <v>0.7259487176176709</v>
      </c>
    </row>
    <row r="21" spans="1:6" s="2" customFormat="1" ht="12.75">
      <c r="A21" s="33" t="s">
        <v>78</v>
      </c>
      <c r="B21" s="60" t="s">
        <v>14</v>
      </c>
      <c r="C21" s="15" t="s">
        <v>22</v>
      </c>
      <c r="D21" s="45">
        <v>77496872.88</v>
      </c>
      <c r="E21" s="45">
        <v>58494115.63</v>
      </c>
      <c r="F21" s="48">
        <f t="shared" si="0"/>
        <v>0.754793238181045</v>
      </c>
    </row>
    <row r="22" spans="1:6" s="2" customFormat="1" ht="25.5">
      <c r="A22" s="33" t="s">
        <v>79</v>
      </c>
      <c r="B22" s="60" t="s">
        <v>3</v>
      </c>
      <c r="C22" s="15" t="s">
        <v>23</v>
      </c>
      <c r="D22" s="45">
        <v>30291560</v>
      </c>
      <c r="E22" s="45">
        <v>23181258.29</v>
      </c>
      <c r="F22" s="48">
        <f t="shared" si="0"/>
        <v>0.7652711940223613</v>
      </c>
    </row>
    <row r="23" spans="1:6" s="2" customFormat="1" ht="12.75">
      <c r="A23" s="33" t="s">
        <v>80</v>
      </c>
      <c r="B23" s="60" t="s">
        <v>4</v>
      </c>
      <c r="C23" s="15" t="s">
        <v>24</v>
      </c>
      <c r="D23" s="45">
        <v>8489750.96</v>
      </c>
      <c r="E23" s="45">
        <v>6879620.5</v>
      </c>
      <c r="F23" s="48">
        <f t="shared" si="0"/>
        <v>0.810344205903538</v>
      </c>
    </row>
    <row r="24" spans="1:6" s="2" customFormat="1" ht="12.75">
      <c r="A24" s="33" t="s">
        <v>81</v>
      </c>
      <c r="B24" s="60" t="s">
        <v>5</v>
      </c>
      <c r="C24" s="15" t="s">
        <v>27</v>
      </c>
      <c r="D24" s="45">
        <v>62059042.12</v>
      </c>
      <c r="E24" s="45">
        <v>50295258.7</v>
      </c>
      <c r="F24" s="48">
        <f t="shared" si="0"/>
        <v>0.8104420722889496</v>
      </c>
    </row>
    <row r="25" spans="1:6" s="2" customFormat="1" ht="12.75">
      <c r="A25" s="33" t="s">
        <v>82</v>
      </c>
      <c r="B25" s="60" t="s">
        <v>20</v>
      </c>
      <c r="C25" s="15" t="s">
        <v>21</v>
      </c>
      <c r="D25" s="45">
        <v>218000</v>
      </c>
      <c r="E25" s="45">
        <v>72600</v>
      </c>
      <c r="F25" s="48">
        <f t="shared" si="0"/>
        <v>0.3330275229357798</v>
      </c>
    </row>
    <row r="26" spans="1:6" s="58" customFormat="1" ht="31.5">
      <c r="A26" s="14" t="s">
        <v>83</v>
      </c>
      <c r="B26" s="59" t="s">
        <v>165</v>
      </c>
      <c r="C26" s="14" t="s">
        <v>17</v>
      </c>
      <c r="D26" s="44">
        <f>+D27+D35+D37+D40+D42</f>
        <v>146395881.63</v>
      </c>
      <c r="E26" s="44">
        <f>+E27+E35+E37+E40+E42</f>
        <v>107550048.21000001</v>
      </c>
      <c r="F26" s="47">
        <f>+E26/D26</f>
        <v>0.7346521433015534</v>
      </c>
    </row>
    <row r="27" spans="1:6" s="16" customFormat="1" ht="15.75">
      <c r="A27" s="36" t="s">
        <v>84</v>
      </c>
      <c r="B27" s="61" t="s">
        <v>139</v>
      </c>
      <c r="C27" s="55" t="s">
        <v>38</v>
      </c>
      <c r="D27" s="46">
        <f>SUM(D28:D34)</f>
        <v>122304970.23</v>
      </c>
      <c r="E27" s="46">
        <f>SUM(E28:E34)</f>
        <v>87732267.08</v>
      </c>
      <c r="F27" s="49">
        <f>+E27/D27</f>
        <v>0.7173238087954685</v>
      </c>
    </row>
    <row r="28" spans="1:6" s="2" customFormat="1" ht="25.5">
      <c r="A28" s="33" t="s">
        <v>85</v>
      </c>
      <c r="B28" s="62" t="s">
        <v>140</v>
      </c>
      <c r="C28" s="15" t="s">
        <v>39</v>
      </c>
      <c r="D28" s="45">
        <v>92965353.2</v>
      </c>
      <c r="E28" s="45">
        <v>63880886.39</v>
      </c>
      <c r="F28" s="48">
        <f aca="true" t="shared" si="1" ref="F28:F33">+E28/D28</f>
        <v>0.6871472456256962</v>
      </c>
    </row>
    <row r="29" spans="1:6" s="2" customFormat="1" ht="12.75">
      <c r="A29" s="33" t="s">
        <v>86</v>
      </c>
      <c r="B29" s="62" t="s">
        <v>9</v>
      </c>
      <c r="C29" s="15" t="s">
        <v>40</v>
      </c>
      <c r="D29" s="45">
        <v>5793600</v>
      </c>
      <c r="E29" s="45">
        <v>4306113.11</v>
      </c>
      <c r="F29" s="48">
        <f t="shared" si="1"/>
        <v>0.7432534365506767</v>
      </c>
    </row>
    <row r="30" spans="1:6" s="2" customFormat="1" ht="25.5">
      <c r="A30" s="33" t="s">
        <v>87</v>
      </c>
      <c r="B30" s="62" t="s">
        <v>10</v>
      </c>
      <c r="C30" s="15" t="s">
        <v>44</v>
      </c>
      <c r="D30" s="45">
        <v>7632712.03</v>
      </c>
      <c r="E30" s="45">
        <v>5736332.45</v>
      </c>
      <c r="F30" s="48">
        <f t="shared" si="1"/>
        <v>0.7515457713396794</v>
      </c>
    </row>
    <row r="31" spans="1:6" s="2" customFormat="1" ht="12.75">
      <c r="A31" s="33" t="s">
        <v>88</v>
      </c>
      <c r="B31" s="62" t="s">
        <v>141</v>
      </c>
      <c r="C31" s="15" t="s">
        <v>41</v>
      </c>
      <c r="D31" s="45">
        <v>7714600</v>
      </c>
      <c r="E31" s="45">
        <v>7219973.91</v>
      </c>
      <c r="F31" s="48">
        <f t="shared" si="1"/>
        <v>0.9358844152645633</v>
      </c>
    </row>
    <row r="32" spans="1:6" s="2" customFormat="1" ht="12.75">
      <c r="A32" s="33" t="s">
        <v>89</v>
      </c>
      <c r="B32" s="62" t="s">
        <v>20</v>
      </c>
      <c r="C32" s="15" t="s">
        <v>51</v>
      </c>
      <c r="D32" s="45">
        <v>297500</v>
      </c>
      <c r="E32" s="45">
        <v>215900</v>
      </c>
      <c r="F32" s="48">
        <f t="shared" si="1"/>
        <v>0.7257142857142858</v>
      </c>
    </row>
    <row r="33" spans="1:6" s="2" customFormat="1" ht="25.5">
      <c r="A33" s="33" t="s">
        <v>90</v>
      </c>
      <c r="B33" s="62" t="s">
        <v>11</v>
      </c>
      <c r="C33" s="15" t="s">
        <v>49</v>
      </c>
      <c r="D33" s="45">
        <v>7593700</v>
      </c>
      <c r="E33" s="45">
        <v>6373061.22</v>
      </c>
      <c r="F33" s="48">
        <f t="shared" si="1"/>
        <v>0.8392563862148886</v>
      </c>
    </row>
    <row r="34" spans="1:6" s="2" customFormat="1" ht="25.5">
      <c r="A34" s="33" t="s">
        <v>224</v>
      </c>
      <c r="B34" s="62" t="s">
        <v>229</v>
      </c>
      <c r="C34" s="15" t="s">
        <v>225</v>
      </c>
      <c r="D34" s="45">
        <v>307505</v>
      </c>
      <c r="E34" s="45">
        <v>0</v>
      </c>
      <c r="F34" s="48">
        <f>+E34/D34</f>
        <v>0</v>
      </c>
    </row>
    <row r="35" spans="1:6" s="2" customFormat="1" ht="31.5">
      <c r="A35" s="36" t="s">
        <v>214</v>
      </c>
      <c r="B35" s="65" t="s">
        <v>192</v>
      </c>
      <c r="C35" s="55" t="s">
        <v>216</v>
      </c>
      <c r="D35" s="46">
        <f>+D36</f>
        <v>300000</v>
      </c>
      <c r="E35" s="46">
        <f>+E36</f>
        <v>0</v>
      </c>
      <c r="F35" s="49">
        <f>+E35/D35</f>
        <v>0</v>
      </c>
    </row>
    <row r="36" spans="1:6" s="2" customFormat="1" ht="12.75">
      <c r="A36" s="33" t="s">
        <v>215</v>
      </c>
      <c r="B36" s="62" t="s">
        <v>193</v>
      </c>
      <c r="C36" s="15" t="s">
        <v>217</v>
      </c>
      <c r="D36" s="45">
        <v>300000</v>
      </c>
      <c r="E36" s="45">
        <v>0</v>
      </c>
      <c r="F36" s="48">
        <f>+E36/D36</f>
        <v>0</v>
      </c>
    </row>
    <row r="37" spans="1:6" s="16" customFormat="1" ht="31.5">
      <c r="A37" s="37" t="s">
        <v>91</v>
      </c>
      <c r="B37" s="65" t="s">
        <v>194</v>
      </c>
      <c r="C37" s="56" t="s">
        <v>18</v>
      </c>
      <c r="D37" s="46">
        <f>+D38+D39</f>
        <v>16138311.4</v>
      </c>
      <c r="E37" s="46">
        <f>+E38+E39</f>
        <v>14039945.2</v>
      </c>
      <c r="F37" s="49">
        <f aca="true" t="shared" si="2" ref="F37:F71">+E37/D37</f>
        <v>0.869976099234273</v>
      </c>
    </row>
    <row r="38" spans="1:6" s="2" customFormat="1" ht="25.5">
      <c r="A38" s="33" t="s">
        <v>92</v>
      </c>
      <c r="B38" s="62" t="s">
        <v>7</v>
      </c>
      <c r="C38" s="15" t="s">
        <v>19</v>
      </c>
      <c r="D38" s="45">
        <v>9418400</v>
      </c>
      <c r="E38" s="45">
        <v>7320033.8</v>
      </c>
      <c r="F38" s="48">
        <f t="shared" si="2"/>
        <v>0.7772056612588125</v>
      </c>
    </row>
    <row r="39" spans="1:6" s="2" customFormat="1" ht="12.75">
      <c r="A39" s="33" t="s">
        <v>158</v>
      </c>
      <c r="B39" s="62" t="s">
        <v>159</v>
      </c>
      <c r="C39" s="15" t="s">
        <v>160</v>
      </c>
      <c r="D39" s="45">
        <v>6719911.4</v>
      </c>
      <c r="E39" s="45">
        <v>6719911.4</v>
      </c>
      <c r="F39" s="48">
        <f>+E39/D39</f>
        <v>1</v>
      </c>
    </row>
    <row r="40" spans="1:6" s="16" customFormat="1" ht="31.5">
      <c r="A40" s="38" t="s">
        <v>93</v>
      </c>
      <c r="B40" s="65" t="s">
        <v>195</v>
      </c>
      <c r="C40" s="55" t="s">
        <v>45</v>
      </c>
      <c r="D40" s="46">
        <f>+D41</f>
        <v>5551200</v>
      </c>
      <c r="E40" s="46">
        <f>+E41</f>
        <v>4596435.93</v>
      </c>
      <c r="F40" s="49">
        <f t="shared" si="2"/>
        <v>0.8280076253782965</v>
      </c>
    </row>
    <row r="41" spans="1:6" s="2" customFormat="1" ht="25.5">
      <c r="A41" s="33" t="s">
        <v>94</v>
      </c>
      <c r="B41" s="62" t="s">
        <v>196</v>
      </c>
      <c r="C41" s="15" t="s">
        <v>46</v>
      </c>
      <c r="D41" s="45">
        <v>5551200</v>
      </c>
      <c r="E41" s="45">
        <v>4596435.93</v>
      </c>
      <c r="F41" s="48">
        <f t="shared" si="2"/>
        <v>0.8280076253782965</v>
      </c>
    </row>
    <row r="42" spans="1:6" s="16" customFormat="1" ht="31.5">
      <c r="A42" s="37" t="s">
        <v>95</v>
      </c>
      <c r="B42" s="65" t="s">
        <v>197</v>
      </c>
      <c r="C42" s="55" t="s">
        <v>47</v>
      </c>
      <c r="D42" s="46">
        <f>+D43+D44</f>
        <v>2101400</v>
      </c>
      <c r="E42" s="46">
        <f>+E43+E44</f>
        <v>1181400</v>
      </c>
      <c r="F42" s="49">
        <f t="shared" si="2"/>
        <v>0.5621966308175502</v>
      </c>
    </row>
    <row r="43" spans="1:6" s="2" customFormat="1" ht="25.5">
      <c r="A43" s="33" t="s">
        <v>96</v>
      </c>
      <c r="B43" s="62" t="s">
        <v>198</v>
      </c>
      <c r="C43" s="15" t="s">
        <v>48</v>
      </c>
      <c r="D43" s="45">
        <v>920000</v>
      </c>
      <c r="E43" s="45">
        <v>0</v>
      </c>
      <c r="F43" s="48">
        <f t="shared" si="2"/>
        <v>0</v>
      </c>
    </row>
    <row r="44" spans="1:6" s="2" customFormat="1" ht="38.25">
      <c r="A44" s="33" t="s">
        <v>226</v>
      </c>
      <c r="B44" s="62" t="s">
        <v>228</v>
      </c>
      <c r="C44" s="15" t="s">
        <v>227</v>
      </c>
      <c r="D44" s="45">
        <v>1181400</v>
      </c>
      <c r="E44" s="45">
        <v>1181400</v>
      </c>
      <c r="F44" s="48">
        <f>+E44/D44</f>
        <v>1</v>
      </c>
    </row>
    <row r="45" spans="1:6" s="58" customFormat="1" ht="31.5">
      <c r="A45" s="14" t="s">
        <v>97</v>
      </c>
      <c r="B45" s="59" t="s">
        <v>168</v>
      </c>
      <c r="C45" s="14" t="s">
        <v>52</v>
      </c>
      <c r="D45" s="44">
        <f>+D46+D48</f>
        <v>584724</v>
      </c>
      <c r="E45" s="44">
        <f>+E46+E48</f>
        <v>389665.78</v>
      </c>
      <c r="F45" s="47">
        <f t="shared" si="2"/>
        <v>0.6664097591342241</v>
      </c>
    </row>
    <row r="46" spans="1:6" s="16" customFormat="1" ht="15.75">
      <c r="A46" s="38" t="s">
        <v>98</v>
      </c>
      <c r="B46" s="65" t="s">
        <v>199</v>
      </c>
      <c r="C46" s="55" t="s">
        <v>53</v>
      </c>
      <c r="D46" s="46">
        <f>+D47</f>
        <v>536724</v>
      </c>
      <c r="E46" s="46">
        <f>+E47</f>
        <v>341695</v>
      </c>
      <c r="F46" s="49">
        <f t="shared" si="2"/>
        <v>0.6366307450384182</v>
      </c>
    </row>
    <row r="47" spans="1:6" s="2" customFormat="1" ht="25.5">
      <c r="A47" s="33" t="s">
        <v>99</v>
      </c>
      <c r="B47" s="62" t="s">
        <v>54</v>
      </c>
      <c r="C47" s="15" t="s">
        <v>55</v>
      </c>
      <c r="D47" s="45">
        <v>536724</v>
      </c>
      <c r="E47" s="45">
        <v>341695</v>
      </c>
      <c r="F47" s="48">
        <f t="shared" si="2"/>
        <v>0.6366307450384182</v>
      </c>
    </row>
    <row r="48" spans="1:6" s="16" customFormat="1" ht="47.25">
      <c r="A48" s="38" t="s">
        <v>153</v>
      </c>
      <c r="B48" s="65" t="s">
        <v>200</v>
      </c>
      <c r="C48" s="55" t="s">
        <v>155</v>
      </c>
      <c r="D48" s="46">
        <f>+D49</f>
        <v>48000</v>
      </c>
      <c r="E48" s="46">
        <f>+E49</f>
        <v>47970.78</v>
      </c>
      <c r="F48" s="49">
        <f>+E48/D48</f>
        <v>0.99939125</v>
      </c>
    </row>
    <row r="49" spans="1:6" s="2" customFormat="1" ht="25.5">
      <c r="A49" s="33" t="s">
        <v>154</v>
      </c>
      <c r="B49" s="62" t="s">
        <v>157</v>
      </c>
      <c r="C49" s="15" t="s">
        <v>156</v>
      </c>
      <c r="D49" s="45">
        <v>48000</v>
      </c>
      <c r="E49" s="45">
        <v>47970.78</v>
      </c>
      <c r="F49" s="48">
        <f>+E49/D49</f>
        <v>0.99939125</v>
      </c>
    </row>
    <row r="50" spans="1:6" s="58" customFormat="1" ht="31.5">
      <c r="A50" s="14" t="s">
        <v>100</v>
      </c>
      <c r="B50" s="59" t="s">
        <v>169</v>
      </c>
      <c r="C50" s="14" t="s">
        <v>58</v>
      </c>
      <c r="D50" s="44">
        <f>+D51</f>
        <v>1560206.8</v>
      </c>
      <c r="E50" s="44">
        <f>+E51</f>
        <v>692252.02</v>
      </c>
      <c r="F50" s="47">
        <f t="shared" si="2"/>
        <v>0.4436924771767435</v>
      </c>
    </row>
    <row r="51" spans="1:6" s="2" customFormat="1" ht="25.5">
      <c r="A51" s="33" t="s">
        <v>101</v>
      </c>
      <c r="B51" s="62" t="s">
        <v>12</v>
      </c>
      <c r="C51" s="15" t="s">
        <v>59</v>
      </c>
      <c r="D51" s="45">
        <v>1560206.8</v>
      </c>
      <c r="E51" s="45">
        <v>692252.02</v>
      </c>
      <c r="F51" s="48">
        <f t="shared" si="2"/>
        <v>0.4436924771767435</v>
      </c>
    </row>
    <row r="52" spans="1:6" s="58" customFormat="1" ht="47.25">
      <c r="A52" s="14" t="s">
        <v>102</v>
      </c>
      <c r="B52" s="59" t="s">
        <v>164</v>
      </c>
      <c r="C52" s="14" t="s">
        <v>25</v>
      </c>
      <c r="D52" s="44">
        <f>SUM(D53:D55)</f>
        <v>275572720.95</v>
      </c>
      <c r="E52" s="44">
        <f>SUM(E53:E55)</f>
        <v>145308975.72</v>
      </c>
      <c r="F52" s="47">
        <f t="shared" si="2"/>
        <v>0.5272981128867429</v>
      </c>
    </row>
    <row r="53" spans="1:6" s="2" customFormat="1" ht="25.5">
      <c r="A53" s="33" t="s">
        <v>103</v>
      </c>
      <c r="B53" s="62" t="s">
        <v>142</v>
      </c>
      <c r="C53" s="15" t="s">
        <v>26</v>
      </c>
      <c r="D53" s="45">
        <v>64517170.95</v>
      </c>
      <c r="E53" s="45">
        <v>60396264.86</v>
      </c>
      <c r="F53" s="48">
        <f t="shared" si="2"/>
        <v>0.9361269871365926</v>
      </c>
    </row>
    <row r="54" spans="1:6" s="2" customFormat="1" ht="25.5">
      <c r="A54" s="33" t="s">
        <v>104</v>
      </c>
      <c r="B54" s="62" t="s">
        <v>201</v>
      </c>
      <c r="C54" s="15" t="s">
        <v>50</v>
      </c>
      <c r="D54" s="45">
        <v>203731250</v>
      </c>
      <c r="E54" s="45">
        <v>80017247.9</v>
      </c>
      <c r="F54" s="48">
        <f t="shared" si="2"/>
        <v>0.392758832530601</v>
      </c>
    </row>
    <row r="55" spans="1:6" s="2" customFormat="1" ht="25.5">
      <c r="A55" s="33" t="s">
        <v>105</v>
      </c>
      <c r="B55" s="62" t="s">
        <v>202</v>
      </c>
      <c r="C55" s="15" t="s">
        <v>42</v>
      </c>
      <c r="D55" s="45">
        <v>7324300</v>
      </c>
      <c r="E55" s="45">
        <v>4895462.96</v>
      </c>
      <c r="F55" s="48">
        <f t="shared" si="2"/>
        <v>0.6683864615048537</v>
      </c>
    </row>
    <row r="56" spans="1:6" s="58" customFormat="1" ht="31.5">
      <c r="A56" s="14" t="s">
        <v>106</v>
      </c>
      <c r="B56" s="59" t="s">
        <v>166</v>
      </c>
      <c r="C56" s="14" t="s">
        <v>43</v>
      </c>
      <c r="D56" s="44">
        <f>+D57+D58+D59+D60</f>
        <v>103476213.6</v>
      </c>
      <c r="E56" s="44">
        <f>+E57+E58+E59+E60</f>
        <v>86803921.35</v>
      </c>
      <c r="F56" s="47">
        <f t="shared" si="2"/>
        <v>0.8388780216248655</v>
      </c>
    </row>
    <row r="57" spans="1:6" s="2" customFormat="1" ht="25.5">
      <c r="A57" s="33" t="s">
        <v>218</v>
      </c>
      <c r="B57" s="62" t="s">
        <v>203</v>
      </c>
      <c r="C57" s="15" t="s">
        <v>60</v>
      </c>
      <c r="D57" s="45">
        <v>36352876.73</v>
      </c>
      <c r="E57" s="45">
        <v>27042484.33</v>
      </c>
      <c r="F57" s="48">
        <f t="shared" si="2"/>
        <v>0.7438884281662185</v>
      </c>
    </row>
    <row r="58" spans="1:6" s="2" customFormat="1" ht="38.25">
      <c r="A58" s="33" t="s">
        <v>219</v>
      </c>
      <c r="B58" s="62" t="s">
        <v>204</v>
      </c>
      <c r="C58" s="15" t="s">
        <v>61</v>
      </c>
      <c r="D58" s="45">
        <v>480000</v>
      </c>
      <c r="E58" s="45">
        <v>105000</v>
      </c>
      <c r="F58" s="48">
        <f t="shared" si="2"/>
        <v>0.21875</v>
      </c>
    </row>
    <row r="59" spans="1:6" s="2" customFormat="1" ht="25.5">
      <c r="A59" s="33" t="s">
        <v>220</v>
      </c>
      <c r="B59" s="62" t="s">
        <v>13</v>
      </c>
      <c r="C59" s="15" t="s">
        <v>62</v>
      </c>
      <c r="D59" s="45">
        <v>52523500</v>
      </c>
      <c r="E59" s="45">
        <v>48639600</v>
      </c>
      <c r="F59" s="48">
        <f t="shared" si="2"/>
        <v>0.9260540519957733</v>
      </c>
    </row>
    <row r="60" spans="1:6" s="2" customFormat="1" ht="25.5">
      <c r="A60" s="33" t="s">
        <v>221</v>
      </c>
      <c r="B60" s="62" t="s">
        <v>131</v>
      </c>
      <c r="C60" s="15" t="s">
        <v>132</v>
      </c>
      <c r="D60" s="45">
        <v>14119836.87</v>
      </c>
      <c r="E60" s="45">
        <v>11016837.02</v>
      </c>
      <c r="F60" s="48">
        <f>+E60/D60</f>
        <v>0.7802382648915122</v>
      </c>
    </row>
    <row r="61" spans="1:6" s="58" customFormat="1" ht="31.5">
      <c r="A61" s="14" t="s">
        <v>107</v>
      </c>
      <c r="B61" s="59" t="s">
        <v>170</v>
      </c>
      <c r="C61" s="14" t="s">
        <v>56</v>
      </c>
      <c r="D61" s="44">
        <f>+D62</f>
        <v>7020722.1</v>
      </c>
      <c r="E61" s="44">
        <f>+E62</f>
        <v>7020722.1</v>
      </c>
      <c r="F61" s="47">
        <f>+E61/D61</f>
        <v>1</v>
      </c>
    </row>
    <row r="62" spans="1:6" s="2" customFormat="1" ht="25.5">
      <c r="A62" s="33" t="s">
        <v>108</v>
      </c>
      <c r="B62" s="62" t="s">
        <v>143</v>
      </c>
      <c r="C62" s="15" t="s">
        <v>57</v>
      </c>
      <c r="D62" s="45">
        <v>7020722.1</v>
      </c>
      <c r="E62" s="45">
        <v>7020722.1</v>
      </c>
      <c r="F62" s="48">
        <f>+E62/D62</f>
        <v>1</v>
      </c>
    </row>
    <row r="63" spans="1:6" s="58" customFormat="1" ht="31.5">
      <c r="A63" s="14" t="s">
        <v>111</v>
      </c>
      <c r="B63" s="59" t="s">
        <v>171</v>
      </c>
      <c r="C63" s="14" t="s">
        <v>117</v>
      </c>
      <c r="D63" s="44">
        <f>SUM(D64:D67)</f>
        <v>868920</v>
      </c>
      <c r="E63" s="44">
        <f>SUM(E64:E67)</f>
        <v>549655.1699999999</v>
      </c>
      <c r="F63" s="47">
        <f t="shared" si="2"/>
        <v>0.63257281452838</v>
      </c>
    </row>
    <row r="64" spans="1:6" s="2" customFormat="1" ht="25.5">
      <c r="A64" s="33" t="s">
        <v>112</v>
      </c>
      <c r="B64" s="62" t="s">
        <v>116</v>
      </c>
      <c r="C64" s="15" t="s">
        <v>118</v>
      </c>
      <c r="D64" s="45">
        <v>221800</v>
      </c>
      <c r="E64" s="45">
        <v>144945</v>
      </c>
      <c r="F64" s="48">
        <f>+E64/D64</f>
        <v>0.6534941388638413</v>
      </c>
    </row>
    <row r="65" spans="1:6" s="2" customFormat="1" ht="25.5">
      <c r="A65" s="33" t="s">
        <v>113</v>
      </c>
      <c r="B65" s="62" t="s">
        <v>122</v>
      </c>
      <c r="C65" s="15" t="s">
        <v>119</v>
      </c>
      <c r="D65" s="45">
        <v>138200</v>
      </c>
      <c r="E65" s="45">
        <v>35094.8</v>
      </c>
      <c r="F65" s="48">
        <f>+E65/D65</f>
        <v>0.2539421128798843</v>
      </c>
    </row>
    <row r="66" spans="1:6" s="2" customFormat="1" ht="25.5">
      <c r="A66" s="33" t="s">
        <v>114</v>
      </c>
      <c r="B66" s="62" t="s">
        <v>205</v>
      </c>
      <c r="C66" s="15" t="s">
        <v>120</v>
      </c>
      <c r="D66" s="45">
        <v>262840</v>
      </c>
      <c r="E66" s="45">
        <v>175397.51</v>
      </c>
      <c r="F66" s="48">
        <f>+E66/D66</f>
        <v>0.6673166565210775</v>
      </c>
    </row>
    <row r="67" spans="1:6" s="2" customFormat="1" ht="38.25">
      <c r="A67" s="33" t="s">
        <v>115</v>
      </c>
      <c r="B67" s="62" t="s">
        <v>144</v>
      </c>
      <c r="C67" s="15" t="s">
        <v>121</v>
      </c>
      <c r="D67" s="45">
        <v>246080</v>
      </c>
      <c r="E67" s="45">
        <v>194217.86</v>
      </c>
      <c r="F67" s="48">
        <f t="shared" si="2"/>
        <v>0.7892468302990897</v>
      </c>
    </row>
    <row r="68" spans="1:6" s="58" customFormat="1" ht="31.5">
      <c r="A68" s="14" t="s">
        <v>133</v>
      </c>
      <c r="B68" s="59" t="s">
        <v>172</v>
      </c>
      <c r="C68" s="14" t="s">
        <v>126</v>
      </c>
      <c r="D68" s="44">
        <f>+D69+D71</f>
        <v>4150200</v>
      </c>
      <c r="E68" s="44">
        <f>+E69+E71</f>
        <v>3355730.59</v>
      </c>
      <c r="F68" s="47">
        <f>+E68/D68</f>
        <v>0.8085708134547732</v>
      </c>
    </row>
    <row r="69" spans="1:6" s="16" customFormat="1" ht="31.5">
      <c r="A69" s="38" t="s">
        <v>134</v>
      </c>
      <c r="B69" s="65" t="s">
        <v>145</v>
      </c>
      <c r="C69" s="57" t="s">
        <v>127</v>
      </c>
      <c r="D69" s="46">
        <f>+D70</f>
        <v>3544300</v>
      </c>
      <c r="E69" s="46">
        <f>+E70</f>
        <v>2768868.37</v>
      </c>
      <c r="F69" s="49">
        <f t="shared" si="2"/>
        <v>0.7812172699827893</v>
      </c>
    </row>
    <row r="70" spans="1:6" s="2" customFormat="1" ht="12.75">
      <c r="A70" s="33" t="s">
        <v>135</v>
      </c>
      <c r="B70" s="62" t="s">
        <v>206</v>
      </c>
      <c r="C70" s="15" t="s">
        <v>128</v>
      </c>
      <c r="D70" s="45">
        <v>3544300</v>
      </c>
      <c r="E70" s="45">
        <v>2768868.37</v>
      </c>
      <c r="F70" s="48">
        <f>+E70/D70</f>
        <v>0.7812172699827893</v>
      </c>
    </row>
    <row r="71" spans="1:6" s="16" customFormat="1" ht="31.5">
      <c r="A71" s="38" t="s">
        <v>136</v>
      </c>
      <c r="B71" s="65" t="s">
        <v>207</v>
      </c>
      <c r="C71" s="57" t="s">
        <v>129</v>
      </c>
      <c r="D71" s="46">
        <f>+D72</f>
        <v>605900</v>
      </c>
      <c r="E71" s="46">
        <f>+E72</f>
        <v>586862.22</v>
      </c>
      <c r="F71" s="49">
        <f t="shared" si="2"/>
        <v>0.9685793365241788</v>
      </c>
    </row>
    <row r="72" spans="1:6" s="2" customFormat="1" ht="12.75">
      <c r="A72" s="33" t="s">
        <v>137</v>
      </c>
      <c r="B72" s="62" t="s">
        <v>208</v>
      </c>
      <c r="C72" s="15" t="s">
        <v>130</v>
      </c>
      <c r="D72" s="45">
        <v>605900</v>
      </c>
      <c r="E72" s="45">
        <v>586862.22</v>
      </c>
      <c r="F72" s="48">
        <f aca="true" t="shared" si="3" ref="F72:F80">+E72/D72</f>
        <v>0.9685793365241788</v>
      </c>
    </row>
    <row r="73" spans="1:6" s="58" customFormat="1" ht="31.5">
      <c r="A73" s="14" t="s">
        <v>147</v>
      </c>
      <c r="B73" s="59" t="s">
        <v>167</v>
      </c>
      <c r="C73" s="14" t="s">
        <v>150</v>
      </c>
      <c r="D73" s="44">
        <f>+D74+D75</f>
        <v>88800</v>
      </c>
      <c r="E73" s="44">
        <f>+E74+E75</f>
        <v>68196.25</v>
      </c>
      <c r="F73" s="47">
        <f t="shared" si="3"/>
        <v>0.7679757882882883</v>
      </c>
    </row>
    <row r="74" spans="1:6" s="2" customFormat="1" ht="38.25">
      <c r="A74" s="33" t="s">
        <v>148</v>
      </c>
      <c r="B74" s="62" t="s">
        <v>146</v>
      </c>
      <c r="C74" s="15" t="s">
        <v>151</v>
      </c>
      <c r="D74" s="45">
        <v>53800</v>
      </c>
      <c r="E74" s="45">
        <v>33406.25</v>
      </c>
      <c r="F74" s="48">
        <f t="shared" si="3"/>
        <v>0.6209340148698885</v>
      </c>
    </row>
    <row r="75" spans="1:6" s="2" customFormat="1" ht="25.5">
      <c r="A75" s="33" t="s">
        <v>149</v>
      </c>
      <c r="B75" s="62" t="s">
        <v>209</v>
      </c>
      <c r="C75" s="15" t="s">
        <v>152</v>
      </c>
      <c r="D75" s="45">
        <v>35000</v>
      </c>
      <c r="E75" s="45">
        <v>34790</v>
      </c>
      <c r="F75" s="48">
        <f t="shared" si="3"/>
        <v>0.994</v>
      </c>
    </row>
    <row r="76" spans="1:6" s="2" customFormat="1" ht="31.5">
      <c r="A76" s="14" t="s">
        <v>173</v>
      </c>
      <c r="B76" s="59" t="s">
        <v>183</v>
      </c>
      <c r="C76" s="14" t="s">
        <v>178</v>
      </c>
      <c r="D76" s="44">
        <f>+D77+D79</f>
        <v>425950</v>
      </c>
      <c r="E76" s="44">
        <f>+E77+E79</f>
        <v>72478.43</v>
      </c>
      <c r="F76" s="47">
        <f t="shared" si="3"/>
        <v>0.1701571311186759</v>
      </c>
    </row>
    <row r="77" spans="1:6" s="2" customFormat="1" ht="31.5">
      <c r="A77" s="38" t="s">
        <v>174</v>
      </c>
      <c r="B77" s="65" t="s">
        <v>210</v>
      </c>
      <c r="C77" s="57" t="s">
        <v>179</v>
      </c>
      <c r="D77" s="46">
        <f>+D78</f>
        <v>345050</v>
      </c>
      <c r="E77" s="46">
        <f>+E78</f>
        <v>0</v>
      </c>
      <c r="F77" s="49">
        <f t="shared" si="3"/>
        <v>0</v>
      </c>
    </row>
    <row r="78" spans="1:6" s="2" customFormat="1" ht="25.5">
      <c r="A78" s="33" t="s">
        <v>175</v>
      </c>
      <c r="B78" s="62" t="s">
        <v>211</v>
      </c>
      <c r="C78" s="15" t="s">
        <v>180</v>
      </c>
      <c r="D78" s="45">
        <v>345050</v>
      </c>
      <c r="E78" s="45">
        <v>0</v>
      </c>
      <c r="F78" s="48">
        <f t="shared" si="3"/>
        <v>0</v>
      </c>
    </row>
    <row r="79" spans="1:6" s="2" customFormat="1" ht="31.5">
      <c r="A79" s="38" t="s">
        <v>176</v>
      </c>
      <c r="B79" s="65" t="s">
        <v>212</v>
      </c>
      <c r="C79" s="57" t="s">
        <v>181</v>
      </c>
      <c r="D79" s="46">
        <f>+D80</f>
        <v>80900</v>
      </c>
      <c r="E79" s="46">
        <f>+E80</f>
        <v>72478.43</v>
      </c>
      <c r="F79" s="49">
        <f t="shared" si="3"/>
        <v>0.8959014833127317</v>
      </c>
    </row>
    <row r="80" spans="1:6" s="2" customFormat="1" ht="25.5">
      <c r="A80" s="33" t="s">
        <v>177</v>
      </c>
      <c r="B80" s="62" t="s">
        <v>213</v>
      </c>
      <c r="C80" s="15" t="s">
        <v>182</v>
      </c>
      <c r="D80" s="45">
        <v>80900</v>
      </c>
      <c r="E80" s="45">
        <v>72478.43</v>
      </c>
      <c r="F80" s="48">
        <f t="shared" si="3"/>
        <v>0.8959014833127317</v>
      </c>
    </row>
    <row r="81" spans="1:6" ht="15.75">
      <c r="A81" s="53"/>
      <c r="B81" s="64"/>
      <c r="C81" s="25"/>
      <c r="D81" s="50"/>
      <c r="E81" s="50"/>
      <c r="F81" s="52"/>
    </row>
    <row r="82" spans="1:6" ht="15.75">
      <c r="A82" s="53"/>
      <c r="B82" s="64"/>
      <c r="C82" s="25"/>
      <c r="D82" s="50"/>
      <c r="E82" s="50"/>
      <c r="F82" s="52"/>
    </row>
    <row r="83" spans="1:6" ht="15.75" customHeight="1">
      <c r="A83" s="68" t="s">
        <v>222</v>
      </c>
      <c r="B83" s="68"/>
      <c r="C83" s="25"/>
      <c r="D83" s="50"/>
      <c r="E83" s="69" t="s">
        <v>223</v>
      </c>
      <c r="F83" s="69"/>
    </row>
    <row r="84" spans="1:6" ht="15.75">
      <c r="A84" s="51"/>
      <c r="B84" s="28"/>
      <c r="C84" s="25"/>
      <c r="D84" s="50"/>
      <c r="E84" s="50"/>
      <c r="F84" s="52"/>
    </row>
    <row r="85" spans="1:6" ht="15.75">
      <c r="A85" s="51"/>
      <c r="B85" s="28"/>
      <c r="C85" s="25"/>
      <c r="D85" s="50"/>
      <c r="E85" s="50"/>
      <c r="F85" s="52"/>
    </row>
    <row r="86" spans="1:6" ht="15.75">
      <c r="A86" s="51"/>
      <c r="B86" s="28"/>
      <c r="C86" s="25"/>
      <c r="D86" s="50"/>
      <c r="E86" s="50"/>
      <c r="F86" s="52"/>
    </row>
    <row r="87" spans="1:6" ht="15.75" customHeight="1">
      <c r="A87" s="66" t="s">
        <v>123</v>
      </c>
      <c r="B87" s="66"/>
      <c r="C87" s="25"/>
      <c r="D87" s="50"/>
      <c r="E87" s="50"/>
      <c r="F87" s="52"/>
    </row>
    <row r="88" spans="1:6" ht="15.75" customHeight="1">
      <c r="A88" s="66" t="s">
        <v>124</v>
      </c>
      <c r="B88" s="66"/>
      <c r="C88" s="25"/>
      <c r="D88" s="50"/>
      <c r="E88" s="50"/>
      <c r="F88" s="52"/>
    </row>
    <row r="89" spans="1:6" ht="15.75">
      <c r="A89" s="40"/>
      <c r="B89" s="20"/>
      <c r="C89" s="21"/>
      <c r="D89" s="22"/>
      <c r="E89" s="22"/>
      <c r="F89" s="22"/>
    </row>
    <row r="90" spans="1:6" ht="15.75">
      <c r="A90" s="41"/>
      <c r="B90" s="23"/>
      <c r="C90" s="25"/>
      <c r="D90" s="19"/>
      <c r="E90" s="19"/>
      <c r="F90" s="19"/>
    </row>
    <row r="91" spans="1:6" ht="15.75">
      <c r="A91" s="41"/>
      <c r="B91" s="23"/>
      <c r="C91" s="25"/>
      <c r="D91" s="19"/>
      <c r="E91" s="19"/>
      <c r="F91" s="19"/>
    </row>
    <row r="92" spans="1:6" ht="15.75">
      <c r="A92" s="40"/>
      <c r="B92" s="20"/>
      <c r="C92" s="26"/>
      <c r="D92" s="22"/>
      <c r="E92" s="22"/>
      <c r="F92" s="22"/>
    </row>
    <row r="93" spans="1:6" ht="15.75">
      <c r="A93" s="41"/>
      <c r="B93" s="23"/>
      <c r="C93" s="18"/>
      <c r="D93" s="19"/>
      <c r="E93" s="19"/>
      <c r="F93" s="19"/>
    </row>
    <row r="94" spans="1:6" ht="15.75">
      <c r="A94" s="41"/>
      <c r="B94" s="23"/>
      <c r="C94" s="18"/>
      <c r="D94" s="19"/>
      <c r="E94" s="19"/>
      <c r="F94" s="19"/>
    </row>
    <row r="95" spans="1:6" ht="15.75">
      <c r="A95" s="40"/>
      <c r="B95" s="20"/>
      <c r="C95" s="21"/>
      <c r="D95" s="22"/>
      <c r="E95" s="22"/>
      <c r="F95" s="22"/>
    </row>
    <row r="96" spans="1:6" ht="15.75">
      <c r="A96" s="42"/>
      <c r="B96" s="24"/>
      <c r="C96" s="25"/>
      <c r="D96" s="19"/>
      <c r="E96" s="19"/>
      <c r="F96" s="19"/>
    </row>
    <row r="97" spans="1:6" ht="15.75">
      <c r="A97" s="39"/>
      <c r="B97" s="17"/>
      <c r="C97" s="18"/>
      <c r="D97" s="19"/>
      <c r="E97" s="19"/>
      <c r="F97" s="19"/>
    </row>
    <row r="98" spans="1:6" ht="15.75">
      <c r="A98" s="39"/>
      <c r="B98" s="17"/>
      <c r="C98" s="18"/>
      <c r="D98" s="19"/>
      <c r="E98" s="19"/>
      <c r="F98" s="19"/>
    </row>
    <row r="99" spans="1:6" ht="15.75">
      <c r="A99" s="39"/>
      <c r="B99" s="17"/>
      <c r="C99" s="18"/>
      <c r="D99" s="19"/>
      <c r="E99" s="19"/>
      <c r="F99" s="19"/>
    </row>
    <row r="100" spans="1:6" ht="15.75">
      <c r="A100" s="39"/>
      <c r="B100" s="17"/>
      <c r="C100" s="18"/>
      <c r="D100" s="19"/>
      <c r="E100" s="19"/>
      <c r="F100" s="19"/>
    </row>
    <row r="101" spans="1:6" ht="15.75">
      <c r="A101" s="40"/>
      <c r="B101" s="20"/>
      <c r="C101" s="21"/>
      <c r="D101" s="22"/>
      <c r="E101" s="22"/>
      <c r="F101" s="22"/>
    </row>
    <row r="102" spans="1:6" ht="15.75">
      <c r="A102" s="41"/>
      <c r="B102" s="23"/>
      <c r="C102" s="25"/>
      <c r="D102" s="19"/>
      <c r="E102" s="19"/>
      <c r="F102" s="19"/>
    </row>
    <row r="103" spans="1:6" ht="15.75">
      <c r="A103" s="41"/>
      <c r="B103" s="23"/>
      <c r="C103" s="25"/>
      <c r="D103" s="19"/>
      <c r="E103" s="19"/>
      <c r="F103" s="19"/>
    </row>
    <row r="104" spans="1:6" ht="15.75">
      <c r="A104" s="41"/>
      <c r="B104" s="23"/>
      <c r="C104" s="25"/>
      <c r="D104" s="19"/>
      <c r="E104" s="19"/>
      <c r="F104" s="19"/>
    </row>
    <row r="105" spans="1:6" ht="15.75">
      <c r="A105" s="31"/>
      <c r="B105" s="27"/>
      <c r="C105" s="26"/>
      <c r="D105" s="22"/>
      <c r="E105" s="22"/>
      <c r="F105" s="22"/>
    </row>
    <row r="106" spans="1:6" ht="15.75">
      <c r="A106" s="39"/>
      <c r="B106" s="17"/>
      <c r="C106" s="18"/>
      <c r="D106" s="19"/>
      <c r="E106" s="19"/>
      <c r="F106" s="19"/>
    </row>
    <row r="107" spans="1:6" ht="15.75">
      <c r="A107" s="39"/>
      <c r="B107" s="17"/>
      <c r="C107" s="18"/>
      <c r="D107" s="19"/>
      <c r="E107" s="19"/>
      <c r="F107" s="19"/>
    </row>
    <row r="108" spans="1:6" ht="15.75">
      <c r="A108" s="39"/>
      <c r="B108" s="17"/>
      <c r="C108" s="18"/>
      <c r="D108" s="19"/>
      <c r="E108" s="19"/>
      <c r="F108" s="19"/>
    </row>
    <row r="109" spans="1:6" ht="15.75">
      <c r="A109" s="39"/>
      <c r="B109" s="17"/>
      <c r="C109" s="18"/>
      <c r="D109" s="19"/>
      <c r="E109" s="19"/>
      <c r="F109" s="19"/>
    </row>
    <row r="110" spans="1:6" ht="15.75">
      <c r="A110" s="40"/>
      <c r="B110" s="20"/>
      <c r="C110" s="21"/>
      <c r="D110" s="22"/>
      <c r="E110" s="22"/>
      <c r="F110" s="22"/>
    </row>
    <row r="111" spans="1:6" ht="15.75">
      <c r="A111" s="40"/>
      <c r="B111" s="20"/>
      <c r="C111" s="21"/>
      <c r="D111" s="22"/>
      <c r="E111" s="22"/>
      <c r="F111" s="22"/>
    </row>
    <row r="112" spans="1:6" ht="15.75">
      <c r="A112" s="41"/>
      <c r="B112" s="23"/>
      <c r="C112" s="26"/>
      <c r="D112" s="19"/>
      <c r="E112" s="19"/>
      <c r="F112" s="19"/>
    </row>
    <row r="113" spans="1:6" ht="15.75">
      <c r="A113" s="43"/>
      <c r="B113" s="28"/>
      <c r="C113" s="25"/>
      <c r="D113" s="19"/>
      <c r="E113" s="19"/>
      <c r="F113" s="19"/>
    </row>
    <row r="114" spans="1:6" ht="15.75">
      <c r="A114" s="41"/>
      <c r="B114" s="23"/>
      <c r="C114" s="25"/>
      <c r="D114" s="19"/>
      <c r="E114" s="19"/>
      <c r="F114" s="19"/>
    </row>
    <row r="115" spans="1:6" ht="15.75">
      <c r="A115" s="41"/>
      <c r="B115" s="23"/>
      <c r="C115" s="25"/>
      <c r="D115" s="19"/>
      <c r="E115" s="19"/>
      <c r="F115" s="19"/>
    </row>
    <row r="116" spans="1:6" ht="15.75">
      <c r="A116" s="20"/>
      <c r="B116" s="20"/>
      <c r="C116" s="26"/>
      <c r="D116" s="22"/>
      <c r="E116" s="22"/>
      <c r="F116" s="22"/>
    </row>
    <row r="117" spans="1:6" ht="15.75">
      <c r="A117" s="28"/>
      <c r="B117" s="28"/>
      <c r="C117" s="25"/>
      <c r="D117" s="19"/>
      <c r="E117" s="19"/>
      <c r="F117" s="19"/>
    </row>
    <row r="118" spans="1:6" ht="15.75">
      <c r="A118" s="29"/>
      <c r="B118" s="29"/>
      <c r="C118" s="25"/>
      <c r="D118" s="19"/>
      <c r="E118" s="19"/>
      <c r="F118" s="19"/>
    </row>
    <row r="119" spans="1:6" ht="15.75">
      <c r="A119" s="29"/>
      <c r="B119" s="29"/>
      <c r="C119" s="25"/>
      <c r="D119" s="19"/>
      <c r="E119" s="19"/>
      <c r="F119" s="19"/>
    </row>
    <row r="120" spans="1:6" ht="15.75">
      <c r="A120" s="29"/>
      <c r="B120" s="29"/>
      <c r="C120" s="25"/>
      <c r="D120" s="19"/>
      <c r="E120" s="19"/>
      <c r="F120" s="19"/>
    </row>
    <row r="121" spans="1:6" ht="15.75">
      <c r="A121" s="20"/>
      <c r="B121" s="20"/>
      <c r="C121" s="26"/>
      <c r="D121" s="22"/>
      <c r="E121" s="22"/>
      <c r="F121" s="22"/>
    </row>
    <row r="122" spans="1:6" ht="15.75">
      <c r="A122" s="23"/>
      <c r="B122" s="23"/>
      <c r="C122" s="25"/>
      <c r="D122" s="19"/>
      <c r="E122" s="19"/>
      <c r="F122" s="19"/>
    </row>
    <row r="123" spans="1:6" ht="15.75">
      <c r="A123" s="28"/>
      <c r="B123" s="28"/>
      <c r="C123" s="25"/>
      <c r="D123" s="19"/>
      <c r="E123" s="19"/>
      <c r="F123" s="19"/>
    </row>
    <row r="124" spans="1:6" ht="15.75">
      <c r="A124" s="28"/>
      <c r="B124" s="28"/>
      <c r="C124" s="25"/>
      <c r="D124" s="19"/>
      <c r="E124" s="19"/>
      <c r="F124" s="19"/>
    </row>
    <row r="125" spans="1:6" ht="15.75">
      <c r="A125" s="28"/>
      <c r="B125" s="28"/>
      <c r="C125" s="25"/>
      <c r="D125" s="19"/>
      <c r="E125" s="19"/>
      <c r="F125" s="19"/>
    </row>
    <row r="126" spans="1:6" ht="15.75">
      <c r="A126" s="23"/>
      <c r="B126" s="23"/>
      <c r="C126" s="25"/>
      <c r="D126" s="19"/>
      <c r="E126" s="19"/>
      <c r="F126" s="19"/>
    </row>
    <row r="127" spans="1:6" ht="15.75">
      <c r="A127" s="20"/>
      <c r="B127" s="20"/>
      <c r="C127" s="26"/>
      <c r="D127" s="22"/>
      <c r="E127" s="22"/>
      <c r="F127" s="22"/>
    </row>
    <row r="128" spans="1:6" ht="15.75">
      <c r="A128" s="30"/>
      <c r="B128" s="30"/>
      <c r="C128" s="31"/>
      <c r="D128" s="32"/>
      <c r="E128" s="32"/>
      <c r="F128" s="32"/>
    </row>
    <row r="129" spans="1:6" ht="15.75">
      <c r="A129" s="30"/>
      <c r="B129" s="30"/>
      <c r="C129" s="31"/>
      <c r="D129" s="32"/>
      <c r="E129" s="32"/>
      <c r="F129" s="32"/>
    </row>
    <row r="130" spans="1:6" ht="15.75">
      <c r="A130" s="30"/>
      <c r="B130" s="30"/>
      <c r="C130" s="31"/>
      <c r="D130" s="32"/>
      <c r="E130" s="32"/>
      <c r="F130" s="32"/>
    </row>
    <row r="131" spans="1:6" ht="15.75">
      <c r="A131" s="30"/>
      <c r="B131" s="30"/>
      <c r="C131" s="31"/>
      <c r="D131" s="32"/>
      <c r="E131" s="32"/>
      <c r="F131" s="32"/>
    </row>
    <row r="132" spans="1:6" ht="15.75">
      <c r="A132" s="30"/>
      <c r="B132" s="30"/>
      <c r="C132" s="31"/>
      <c r="D132" s="32"/>
      <c r="E132" s="32"/>
      <c r="F132" s="32"/>
    </row>
    <row r="133" spans="1:6" ht="15.75">
      <c r="A133" s="30"/>
      <c r="B133" s="30"/>
      <c r="C133" s="31"/>
      <c r="D133" s="32"/>
      <c r="E133" s="32"/>
      <c r="F133" s="32"/>
    </row>
    <row r="134" spans="1:6" ht="15.75">
      <c r="A134" s="30"/>
      <c r="B134" s="30"/>
      <c r="C134" s="31"/>
      <c r="D134" s="32"/>
      <c r="E134" s="32"/>
      <c r="F134" s="32"/>
    </row>
    <row r="135" spans="1:6" ht="15.75">
      <c r="A135" s="30"/>
      <c r="B135" s="30"/>
      <c r="C135" s="31"/>
      <c r="D135" s="32"/>
      <c r="E135" s="32"/>
      <c r="F135" s="32"/>
    </row>
    <row r="136" spans="1:6" ht="15.75">
      <c r="A136" s="30"/>
      <c r="B136" s="30"/>
      <c r="C136" s="31"/>
      <c r="D136" s="32"/>
      <c r="E136" s="32"/>
      <c r="F136" s="32"/>
    </row>
  </sheetData>
  <sheetProtection/>
  <mergeCells count="7">
    <mergeCell ref="A88:B88"/>
    <mergeCell ref="A2:F2"/>
    <mergeCell ref="A3:F3"/>
    <mergeCell ref="A4:F4"/>
    <mergeCell ref="A83:B83"/>
    <mergeCell ref="E83:F83"/>
    <mergeCell ref="A87:B87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2020-04-07T02:10:25Z</cp:lastPrinted>
  <dcterms:created xsi:type="dcterms:W3CDTF">2004-09-01T05:21:12Z</dcterms:created>
  <dcterms:modified xsi:type="dcterms:W3CDTF">2021-04-26T07:54:22Z</dcterms:modified>
  <cp:category/>
  <cp:version/>
  <cp:contentType/>
  <cp:contentStatus/>
</cp:coreProperties>
</file>