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60" windowHeight="8370" activeTab="0"/>
  </bookViews>
  <sheets>
    <sheet name="лист 1" sheetId="1" r:id="rId1"/>
  </sheets>
  <definedNames>
    <definedName name="_xlnm.Print_Titles" localSheetId="0">'лист 1'!$6:$6</definedName>
  </definedNames>
  <calcPr fullCalcOnLoad="1"/>
</workbook>
</file>

<file path=xl/sharedStrings.xml><?xml version="1.0" encoding="utf-8"?>
<sst xmlns="http://schemas.openxmlformats.org/spreadsheetml/2006/main" count="230" uniqueCount="228">
  <si>
    <t>В С Е Г О</t>
  </si>
  <si>
    <t>КЦСР</t>
  </si>
  <si>
    <t>Основное мероприятие "Реализация дополнительного образования в сфере культуры"</t>
  </si>
  <si>
    <t>Основное мероприятие "Осуществление библиотечного, библиографического и информационного обслуживания жителей"</t>
  </si>
  <si>
    <t>Основное мероприятие "Обеспечение сохранности и доступности населению музейных фондов"</t>
  </si>
  <si>
    <t>Основное мероприятие "Осуществление реализации Программы"</t>
  </si>
  <si>
    <t>Основное мероприятие "Организация предоставления доступного и качественного дошкольного образования в дошкольных образовательных организациях"</t>
  </si>
  <si>
    <t>Основное мероприятие "Создание безопасных условий пребывания учащихся, воспитанников и работников в образовательных организациях"</t>
  </si>
  <si>
    <t>Основное мероприятие "Реализация мер, направленных на обеспечение учреждений образования, культуры, здравоохранения квалифицированными кадрами"</t>
  </si>
  <si>
    <t>Основное мероприятие "Организация предоставления доступного и качественного дополнительного образования детей"</t>
  </si>
  <si>
    <t>Основное мероприятие "Совершенствование механизмов мотивации педагогов к повышению качества работы и непрерывному профессиональному развитию"</t>
  </si>
  <si>
    <t>Основное мероприятие "Обеспечение сохранности архивных фондов"</t>
  </si>
  <si>
    <t>Основное мероприятие "Сбор, обмен информацией, своевременное реагирование на сообщения об угрозе и возникновении чрезвычайных ситуаций"</t>
  </si>
  <si>
    <t>Основное мероприятие "Организация транспортного обслуживания населения между поселениями в границах муниципального района"</t>
  </si>
  <si>
    <t>Основное мероприятие "Частичное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товаров"</t>
  </si>
  <si>
    <t>Основное мероприятие "Обеспечение проведения оценки по определению размера платы за установку и эксплуатацию рекламных конструкций, проведения работы по демонтажу рекламных конструкций"</t>
  </si>
  <si>
    <t>Основное мероприятие "Обеспечение формирования, постановки на государственный кадастровый учет земельных участков, проведения оценки земельных участков"</t>
  </si>
  <si>
    <t>Основное мероприятие "Организация и проведение физкультурно-оздоровительных и спортивно-массовых мероприятий"</t>
  </si>
  <si>
    <t>Основное мероприятие "Развитие информационной системы управления муниципальными финансами"</t>
  </si>
  <si>
    <t>Основное мероприятие "Повышение финансовой устойчивости бюджетов муниципальных образований Бодайбинского района"</t>
  </si>
  <si>
    <t>Основное мероприятие "Создание условий для организации культурно-досуговой деятельности населения"</t>
  </si>
  <si>
    <t>Основное мероприятие "Обеспечение деятельности муниципального казенного учреждения "Управление капитального строительства администрации города Бодайбо и района" при реализации Программы"</t>
  </si>
  <si>
    <t>Основное мероприятие "Оценка объектов недвижимости, признание прав и регулирование отношений по объектам муниципальной собственности (инвентаризация и паспортизация объектов недвижимости)"</t>
  </si>
  <si>
    <t>Основное мероприятие "Обеспечение эффективного управления муниципальными финансами, формирования и организации исполнения бюджета муниципального образования города Бодайбо и района"</t>
  </si>
  <si>
    <t>02 0 00 00000</t>
  </si>
  <si>
    <t>02 0 01 00000</t>
  </si>
  <si>
    <t>03 0 00 00000</t>
  </si>
  <si>
    <t>03 4 00 00000</t>
  </si>
  <si>
    <t>03 4 01 00000</t>
  </si>
  <si>
    <t>Основное мероприятие "Переподготовка и повышение квалификации"</t>
  </si>
  <si>
    <t>02 0 06 00000</t>
  </si>
  <si>
    <t>02 0 02 00000</t>
  </si>
  <si>
    <t>02 0 03 00000</t>
  </si>
  <si>
    <t>02 0 04 00000</t>
  </si>
  <si>
    <t>06 0 00 00000</t>
  </si>
  <si>
    <t>06 0 01 00000</t>
  </si>
  <si>
    <t>02 0 05 00000</t>
  </si>
  <si>
    <t>01 0 01 00000</t>
  </si>
  <si>
    <t>Основное мероприятие "Создание условий для выявления талантливых и мотивированных детей и детей с ограниченными возможностями здоровья"</t>
  </si>
  <si>
    <t>01 0 04 00000</t>
  </si>
  <si>
    <t>01 0 08 00000</t>
  </si>
  <si>
    <t>01 0 00 00000</t>
  </si>
  <si>
    <t>01 0 03 00000</t>
  </si>
  <si>
    <t>01 0 09 00000</t>
  </si>
  <si>
    <t>Основное мероприятие "Создание условий для организации отдыха, оздоровления и занятости детей и подростков"</t>
  </si>
  <si>
    <t>01 0 05 00000</t>
  </si>
  <si>
    <t>01 0 06 00000</t>
  </si>
  <si>
    <t>01 0 07 00000</t>
  </si>
  <si>
    <t>03 1 00 00000</t>
  </si>
  <si>
    <t>03 1 01 00000</t>
  </si>
  <si>
    <t>03 1 02 00000</t>
  </si>
  <si>
    <t>03 1 04 00000</t>
  </si>
  <si>
    <t>06 0 03 00000</t>
  </si>
  <si>
    <t>07 0 00 00000</t>
  </si>
  <si>
    <t>03 1 03 00000</t>
  </si>
  <si>
    <t>03 5 00 00000</t>
  </si>
  <si>
    <t>03 5 01 00000</t>
  </si>
  <si>
    <t>03 6 00 00000</t>
  </si>
  <si>
    <t>03 6 01 00000</t>
  </si>
  <si>
    <t>03 1 06 00000</t>
  </si>
  <si>
    <t>03 1 07 00000</t>
  </si>
  <si>
    <t>03 7 00 00000</t>
  </si>
  <si>
    <t>03 7 01 00000</t>
  </si>
  <si>
    <t>06 0 02 00000</t>
  </si>
  <si>
    <t>03 1 05 00000</t>
  </si>
  <si>
    <t>04 0 00 00000</t>
  </si>
  <si>
    <t>04 1 00 00000</t>
  </si>
  <si>
    <t>Основное мероприятие "Комплекс мер, направленных на гражданское становление и самореализацию молодежи"</t>
  </si>
  <si>
    <t>04 1 01 00000</t>
  </si>
  <si>
    <t>Основное мероприятие "Строительство и реконструкция объектов муниципальной собственности муниципального образования города Бодайбо и района"</t>
  </si>
  <si>
    <t>08 0 00 00000</t>
  </si>
  <si>
    <t>08 0 01 00000</t>
  </si>
  <si>
    <t>05 0 00 00000</t>
  </si>
  <si>
    <t>05 0 01 00000</t>
  </si>
  <si>
    <t>07 1 00 00000</t>
  </si>
  <si>
    <t>07 1 01 00000</t>
  </si>
  <si>
    <t>07 2 00 00000</t>
  </si>
  <si>
    <t>07 2 01 00000</t>
  </si>
  <si>
    <t>07 1 02 00000</t>
  </si>
  <si>
    <t>07 1 03 00000</t>
  </si>
  <si>
    <t>01 0 02 00000</t>
  </si>
  <si>
    <t>№</t>
  </si>
  <si>
    <t>Наименование программы</t>
  </si>
  <si>
    <t>% исполнения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</si>
  <si>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</si>
  <si>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</si>
  <si>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</si>
  <si>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</si>
  <si>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</si>
  <si>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</si>
  <si>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</si>
  <si>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</si>
  <si>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</si>
  <si>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</si>
  <si>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</si>
  <si>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</si>
  <si>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</si>
  <si>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</si>
  <si>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</si>
  <si>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</si>
  <si>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</si>
  <si>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</si>
  <si>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3.1.1</t>
  </si>
  <si>
    <t>3.1.2</t>
  </si>
  <si>
    <t>3.1.3</t>
  </si>
  <si>
    <t>3.1.4</t>
  </si>
  <si>
    <t>3.1.5</t>
  </si>
  <si>
    <t>3.1.6</t>
  </si>
  <si>
    <t>3.1.7</t>
  </si>
  <si>
    <t>3.4</t>
  </si>
  <si>
    <t>3.4.1</t>
  </si>
  <si>
    <t>3.5</t>
  </si>
  <si>
    <t>3.5.1</t>
  </si>
  <si>
    <t>3.6</t>
  </si>
  <si>
    <t>3.6.1</t>
  </si>
  <si>
    <t>3.7</t>
  </si>
  <si>
    <t>3.7.1</t>
  </si>
  <si>
    <t>4</t>
  </si>
  <si>
    <t>4.1</t>
  </si>
  <si>
    <t>4.1.1</t>
  </si>
  <si>
    <t>5</t>
  </si>
  <si>
    <t>5.1</t>
  </si>
  <si>
    <t>6</t>
  </si>
  <si>
    <t>6.1</t>
  </si>
  <si>
    <t>6.2</t>
  </si>
  <si>
    <t>6.3</t>
  </si>
  <si>
    <t>7</t>
  </si>
  <si>
    <t>7.1</t>
  </si>
  <si>
    <t>7.1.1</t>
  </si>
  <si>
    <t>7.1.2</t>
  </si>
  <si>
    <t>7.1.3</t>
  </si>
  <si>
    <t>7.2</t>
  </si>
  <si>
    <t>7.2.1</t>
  </si>
  <si>
    <t>8</t>
  </si>
  <si>
    <t>8.1</t>
  </si>
  <si>
    <t>(рублей)</t>
  </si>
  <si>
    <t>Информация об исполнении муниципальных программ</t>
  </si>
  <si>
    <t>9</t>
  </si>
  <si>
    <t>9.1</t>
  </si>
  <si>
    <t>9.2</t>
  </si>
  <si>
    <t>9.3</t>
  </si>
  <si>
    <t>9.4</t>
  </si>
  <si>
    <t>Основное мероприятие "Организация и проведение мероприятий, направленных на укрепление института семьи, поддержание престижа материнства и отцовства, сохранение и развитие семейных ценностей"</t>
  </si>
  <si>
    <t>09 0 00 00000</t>
  </si>
  <si>
    <t>09 0 01 00000</t>
  </si>
  <si>
    <t>09 0 02 00000</t>
  </si>
  <si>
    <t>09 0 03 00000</t>
  </si>
  <si>
    <t>09 0 04 00000</t>
  </si>
  <si>
    <t>Основное мероприятие "Организация мероприятий, направленных на поддержку семей с детьми, находящихся в трудной жизненной ситуации, приемных и замещающих семей"</t>
  </si>
  <si>
    <t>Основное мероприятие "Организация мероприятий, направленных на поддержку семей воспитывающих детей-инвалидов"</t>
  </si>
  <si>
    <t>Исполнитель: О.Н. Хламова</t>
  </si>
  <si>
    <t>тел. 8(39561)5-17-72</t>
  </si>
  <si>
    <t>муниципального образования г.Бодайбо и района</t>
  </si>
  <si>
    <t>10 0 00 00000</t>
  </si>
  <si>
    <t>10 1 00 00000</t>
  </si>
  <si>
    <t>10 1 01 00000</t>
  </si>
  <si>
    <t>10 2 00 00000</t>
  </si>
  <si>
    <t>10 2 01 00000</t>
  </si>
  <si>
    <t>10 3 00 00000</t>
  </si>
  <si>
    <t>10 3 01 00000</t>
  </si>
  <si>
    <t>7.1.4</t>
  </si>
  <si>
    <t>Основное мероприятие "Оказание финансовой поддержки муниципальным образованиям Бодайбинского района"</t>
  </si>
  <si>
    <t>07 1 04 00000</t>
  </si>
  <si>
    <t>10</t>
  </si>
  <si>
    <t>10.1</t>
  </si>
  <si>
    <t>10.1.1</t>
  </si>
  <si>
    <t>10.2</t>
  </si>
  <si>
    <t>10.2.1</t>
  </si>
  <si>
    <t>10.3</t>
  </si>
  <si>
    <t>10.3.1</t>
  </si>
  <si>
    <t>Начальник финансового управления администрации г.Бодайбо и района</t>
  </si>
  <si>
    <t>Т.Ю. Меледина</t>
  </si>
  <si>
    <t>Основное мероприятие "Осуществление отдельных полномочий по учету средств резервного фонда Администрации города Бодайбо и района, а также исполнение судебных актов, управление муниципальным долгом и его обслуживание"</t>
  </si>
  <si>
    <t>План на 2019 год в соответствии со сводной бюджетной росписью</t>
  </si>
  <si>
    <t>Муниципальная программа "Развитие системы образования Бодайбинского района" на 2015-2021 годы</t>
  </si>
  <si>
    <t>Основное мероприятие "Организация предоставления доступного и качественного общего образования на основе введения и реализации федеральных государственных образовательных стандартов нового поколения"</t>
  </si>
  <si>
    <t>Основное мероприятие "Совершенствование организационного, методического, экономического механизмов функционирования системы образования района"</t>
  </si>
  <si>
    <t>Муниципальная Программа "Развитие культуры Бодайбинского района" на 2015-2021 годы</t>
  </si>
  <si>
    <t>Муниципальная программа "Развитие территории муниципального образования города Бодайбо и района" на 2015-2021 годы</t>
  </si>
  <si>
    <t>Подпрограмма "Совершенствование муниципального управления" на 2015-2021 годы</t>
  </si>
  <si>
    <t>Основное мероприятие "Обеспечение исполнения полномочий, возложенных на органы местного самоуправления по решению вопросов местного значения"</t>
  </si>
  <si>
    <t>Основное мероприятие "Информационное освещение деятельности органов местного самоуправления"</t>
  </si>
  <si>
    <t>Основное мероприятие "Предоставление дополнительной меры социальной поддержки граждан, проживающих в поселке Маракан Бодайбинского района Иркутской области"</t>
  </si>
  <si>
    <t>Подпрограмма "Кадровое обеспечение учреждений образования, культуры, здравоохранения в муниципальном образовании города Бодайбо и района" на 2015-2021 годы</t>
  </si>
  <si>
    <t>Подпрограмма "Профилактика правонарушений в муниципальном образовании города Бодайбо и района" на 2015-2021 годы</t>
  </si>
  <si>
    <t>Основное мероприятие "Организация охраны общественного порядка на территории муниципального образования города Бодайбо и района"</t>
  </si>
  <si>
    <t>Подпрограмма "Профилактика терроризма и экстремизма в муниципальном образовании города Бодайбо и района" на 2015-2021 годы</t>
  </si>
  <si>
    <t>Основное мероприятие "Осуществление мероприятий по профилактике терроризма и экстремизма на территории Бодайбинского района"</t>
  </si>
  <si>
    <t>Подпрограмма "Защита окружающей среды муниципального образования города Бодайбо и района" на 2015-2019 годы</t>
  </si>
  <si>
    <t>Основное мероприятие "Проведение комплекса мероприятий по формированию земельных участков под объекты для утилизации, переработки коммунальных и промышленных отходов на территории Бодайбинского района"</t>
  </si>
  <si>
    <t>Муниципальная программа «Развитие молодежной политики в Бодайбинском районе» на 2015-2021 годы</t>
  </si>
  <si>
    <t>Подпрограмма «Молодежь Бодайбинского района» на 2015-2021 годы</t>
  </si>
  <si>
    <t>Муниципальная программа "Развитие физической культуры и спорта в Бодайбинском районе» на 2015-2021 годы</t>
  </si>
  <si>
    <t>Муниципальная программа «Строительство, реконструкция, капитальные и текущие ремонты объектов муниципальной собственности муниципального образования города Бодайбо и района» на 2015-2021 годы</t>
  </si>
  <si>
    <t>Основное мероприятие "Проведение капитального и текущего ремонта объектов муниципальной собственности"</t>
  </si>
  <si>
    <t>Муниципальная программа "Управление муниципальными финансами муниципального образования города Бодайбо и района" на 2017-2021 годы</t>
  </si>
  <si>
    <t>Подпрограмма "Организация составления и исполнения бюджета муниципального образования города Бодайбо и района, управление муниципальными финансами"</t>
  </si>
  <si>
    <t>Подпрограмма "Повышение эффективности бюджетных расходов в муниципальном образовании города Бодайбо и района"</t>
  </si>
  <si>
    <t>Муниципальная программа «Молодым семьям – доступное жилье» на 2015-2021 годы</t>
  </si>
  <si>
    <t>Основное мероприятие "Предоставление социальной выплаты молодым семьям для улучшения жилищных условий"</t>
  </si>
  <si>
    <t>Муниципальная программа "Семья и дети Бодайбинского района" на 2016-2021 годы</t>
  </si>
  <si>
    <t>Основное мероприятие " Создание условий для отдыха, оздоровления и занятости детей, находящихся в трудной жизненной ситуации, воспитывающихся в приемных и замещающих семьях, развития семейных форм отдыха"</t>
  </si>
  <si>
    <t>Муниципальная программа "Повышение качества управления муниципальным имуществом муниципального образования города Бодайбо и района" на 2019-2023 годы</t>
  </si>
  <si>
    <t>Подпрограмма "Совершенствование управления и распоряжения муниципальным имуществом муниципального образования г. Бодайбо и района"</t>
  </si>
  <si>
    <t>Подпрограмма "Повышение эффективности использования земельных участков, расположенных на территории муниципального образования города Бодайбо и района"</t>
  </si>
  <si>
    <t>Подпрограмма " Развитие системы распространения наружной рекламы в муниципальном образовании города Бодайбо и района"</t>
  </si>
  <si>
    <t>Муниципальная программа "Профилактика социально значимых заболеваний на территории Бодайбинского района" на 2018-2021 годы</t>
  </si>
  <si>
    <t>Основное мероприятие "Организация и проведение мероприятий, направленных на информирование населения по вопросам профилактики социально значимых заболеваний, пропаганду здорового образа жизни"</t>
  </si>
  <si>
    <t>Основное мероприятие "Организация совместно с органами здравоохранения мероприятий по привлечению граждан Бодайбинского района к профилактическим осмотрам населения на ВИЧ, туберкулез"</t>
  </si>
  <si>
    <t>11</t>
  </si>
  <si>
    <t>11.1</t>
  </si>
  <si>
    <t>11.2</t>
  </si>
  <si>
    <t>11 0 00 00000</t>
  </si>
  <si>
    <t>11 0 01 00000</t>
  </si>
  <si>
    <t>11 0 02 00000</t>
  </si>
  <si>
    <t>03 1 08 00000</t>
  </si>
  <si>
    <t>3.1.8</t>
  </si>
  <si>
    <t>4.2</t>
  </si>
  <si>
    <t>4.2.1</t>
  </si>
  <si>
    <t>04 2 00 00000</t>
  </si>
  <si>
    <t>04 2 01 00000</t>
  </si>
  <si>
    <t>Основное мероприятие "Комплекс мер, направленных на профилактическую, социально-реабилитационную работу"</t>
  </si>
  <si>
    <t>Подпрограмма «Комплексные меры профилактики злоупотребления наркотическими средствами и психотропными веществами в Бодайбинском районе» на 2015-2020 годы</t>
  </si>
  <si>
    <t>3.4.2</t>
  </si>
  <si>
    <t>Основное мероприятие "Обеспечение квалифицированных кадров жилыми помещениями"</t>
  </si>
  <si>
    <t>03 4 02 00000</t>
  </si>
  <si>
    <t>на 01.08.2019 года</t>
  </si>
  <si>
    <t>Исполнено на 01.08.2019г.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</si>
</sst>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0.00000000"/>
    <numFmt numFmtId="180" formatCode="0.000000000"/>
    <numFmt numFmtId="181" formatCode="_-* #,##0.000_р_._-;\-* #,##0.000_р_._-;_-* &quot;-&quot;??_р_._-;_-@_-"/>
    <numFmt numFmtId="182" formatCode="_-* #,##0.0_р_._-;\-* #,##0.0_р_._-;_-* &quot;-&quot;??_р_._-;_-@_-"/>
    <numFmt numFmtId="183" formatCode="#,##0_ ;\-#,##0\ "/>
    <numFmt numFmtId="184" formatCode="_-* #,##0.0_р_._-;\-* #,##0.0_р_._-;_-* &quot;-&quot;_р_._-;_-@_-"/>
    <numFmt numFmtId="185" formatCode="_-* #,##0.00_р_._-;\-* #,##0.00_р_._-;_-* &quot;-&quot;_р_._-;_-@_-"/>
    <numFmt numFmtId="186" formatCode="0.00000"/>
    <numFmt numFmtId="187" formatCode="0.0000"/>
    <numFmt numFmtId="188" formatCode="[$-FC19]d\ mmmm\ yyyy\ &quot;г.&quot;"/>
    <numFmt numFmtId="189" formatCode="_-* #,##0.000_р_._-;\-* #,##0.000_р_._-;_-* &quot;-&quot;_р_._-;_-@_-"/>
    <numFmt numFmtId="190" formatCode="_-* #,##0.0000_р_._-;\-* #,##0.0000_р_._-;_-* &quot;-&quot;_р_._-;_-@_-"/>
    <numFmt numFmtId="191" formatCode="_-* #,##0.00000_р_._-;\-* #,##0.00000_р_._-;_-* &quot;-&quot;_р_._-;_-@_-"/>
    <numFmt numFmtId="192" formatCode="_-* #,##0.000000_р_._-;\-* #,##0.000000_р_._-;_-* &quot;-&quot;_р_._-;_-@_-"/>
    <numFmt numFmtId="193" formatCode="0.0000000"/>
    <numFmt numFmtId="194" formatCode="0.000000"/>
    <numFmt numFmtId="195" formatCode="_-* #,##0.0_р_._-;\-* #,##0.0_р_._-;_-* &quot;-&quot;?_р_._-;_-@_-"/>
    <numFmt numFmtId="196" formatCode="#,##0.0_ ;\-#,##0.0\ "/>
    <numFmt numFmtId="197" formatCode="#,##0.00_ ;\-#,##0.00\ "/>
    <numFmt numFmtId="198" formatCode="?"/>
    <numFmt numFmtId="199" formatCode="#,##0.000"/>
    <numFmt numFmtId="200" formatCode="#,##0.0000"/>
    <numFmt numFmtId="201" formatCode="#,##0.00000"/>
    <numFmt numFmtId="202" formatCode="#,##0.000000"/>
    <numFmt numFmtId="203" formatCode="000000"/>
    <numFmt numFmtId="204" formatCode="0.0%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8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2" fontId="2" fillId="0" borderId="0" xfId="33" applyNumberFormat="1" applyFont="1" applyFill="1" applyBorder="1" applyAlignment="1">
      <alignment horizontal="left" vertical="center" wrapText="1"/>
      <protection/>
    </xf>
    <xf numFmtId="0" fontId="2" fillId="0" borderId="0" xfId="33" applyNumberFormat="1" applyFont="1" applyFill="1" applyBorder="1" applyAlignment="1">
      <alignment horizontal="center" vertical="center" wrapText="1"/>
      <protection/>
    </xf>
    <xf numFmtId="177" fontId="2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left" vertical="center" wrapText="1"/>
    </xf>
    <xf numFmtId="0" fontId="1" fillId="0" borderId="0" xfId="33" applyNumberFormat="1" applyFont="1" applyFill="1" applyBorder="1" applyAlignment="1">
      <alignment horizontal="center" vertical="center" wrapText="1"/>
      <protection/>
    </xf>
    <xf numFmtId="177" fontId="1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54" applyNumberFormat="1" applyFont="1" applyFill="1" applyBorder="1" applyAlignment="1">
      <alignment horizontal="center" vertical="center"/>
      <protection/>
    </xf>
    <xf numFmtId="49" fontId="6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33" applyNumberFormat="1" applyFont="1" applyFill="1" applyBorder="1" applyAlignment="1">
      <alignment horizontal="center" vertical="center" wrapText="1"/>
      <protection/>
    </xf>
    <xf numFmtId="49" fontId="2" fillId="0" borderId="0" xfId="33" applyNumberFormat="1" applyFont="1" applyFill="1" applyBorder="1" applyAlignment="1">
      <alignment horizontal="left" vertical="center" wrapText="1"/>
      <protection/>
    </xf>
    <xf numFmtId="49" fontId="1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204" fontId="2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9" fillId="0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204" fontId="2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11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/>
    </xf>
    <xf numFmtId="0" fontId="12" fillId="0" borderId="10" xfId="33" applyNumberFormat="1" applyFont="1" applyFill="1" applyBorder="1" applyAlignment="1">
      <alignment horizontal="center" vertical="center" wrapText="1"/>
      <protection/>
    </xf>
    <xf numFmtId="0" fontId="9" fillId="0" borderId="10" xfId="33" applyNumberFormat="1" applyFont="1" applyFill="1" applyBorder="1" applyAlignment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 vertical="center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5"/>
  <sheetViews>
    <sheetView tabSelected="1" view="pageBreakPreview" zoomScale="150" zoomScaleNormal="90" zoomScaleSheetLayoutView="150" zoomScalePageLayoutView="0" workbookViewId="0" topLeftCell="A1">
      <selection activeCell="D7" sqref="D7"/>
    </sheetView>
  </sheetViews>
  <sheetFormatPr defaultColWidth="9.00390625" defaultRowHeight="12.75"/>
  <cols>
    <col min="1" max="1" width="8.00390625" style="7" customWidth="1"/>
    <col min="2" max="2" width="90.75390625" style="7" customWidth="1"/>
    <col min="3" max="3" width="17.625" style="8" customWidth="1"/>
    <col min="4" max="6" width="16.875" style="9" customWidth="1"/>
    <col min="7" max="16384" width="9.125" style="10" customWidth="1"/>
  </cols>
  <sheetData>
    <row r="2" spans="1:6" ht="15.75">
      <c r="A2" s="64" t="s">
        <v>136</v>
      </c>
      <c r="B2" s="64"/>
      <c r="C2" s="64"/>
      <c r="D2" s="64"/>
      <c r="E2" s="64"/>
      <c r="F2" s="64"/>
    </row>
    <row r="3" spans="1:6" ht="15.75">
      <c r="A3" s="64" t="s">
        <v>152</v>
      </c>
      <c r="B3" s="64"/>
      <c r="C3" s="64"/>
      <c r="D3" s="64"/>
      <c r="E3" s="64"/>
      <c r="F3" s="64"/>
    </row>
    <row r="4" spans="1:6" ht="15.75">
      <c r="A4" s="64" t="s">
        <v>226</v>
      </c>
      <c r="B4" s="64"/>
      <c r="C4" s="64"/>
      <c r="D4" s="64"/>
      <c r="E4" s="64"/>
      <c r="F4" s="64"/>
    </row>
    <row r="5" spans="1:6" ht="15.75">
      <c r="A5" s="11"/>
      <c r="B5" s="11"/>
      <c r="C5" s="12"/>
      <c r="D5" s="13"/>
      <c r="E5" s="13"/>
      <c r="F5" s="13" t="s">
        <v>135</v>
      </c>
    </row>
    <row r="6" spans="1:6" s="3" customFormat="1" ht="69" customHeight="1">
      <c r="A6" s="4" t="s">
        <v>81</v>
      </c>
      <c r="B6" s="4" t="s">
        <v>82</v>
      </c>
      <c r="C6" s="5" t="s">
        <v>1</v>
      </c>
      <c r="D6" s="6" t="s">
        <v>173</v>
      </c>
      <c r="E6" s="6" t="s">
        <v>227</v>
      </c>
      <c r="F6" s="6" t="s">
        <v>83</v>
      </c>
    </row>
    <row r="7" spans="1:6" ht="15.75">
      <c r="A7" s="14"/>
      <c r="B7" s="1" t="s">
        <v>0</v>
      </c>
      <c r="C7" s="14"/>
      <c r="D7" s="44">
        <f>+D8+D18+D25+D44+D49+D51+D55+D63+D65+D70+D77</f>
        <v>1470425918.5500002</v>
      </c>
      <c r="E7" s="44">
        <f>+E8+E18+E25+E44+E49+E51+E55+E63+E65+E70+E77</f>
        <v>745195759.1299999</v>
      </c>
      <c r="F7" s="47">
        <f>+E7/D7</f>
        <v>0.5067890532457724</v>
      </c>
    </row>
    <row r="8" spans="1:6" s="59" customFormat="1" ht="31.5">
      <c r="A8" s="14">
        <v>1</v>
      </c>
      <c r="B8" s="60" t="s">
        <v>174</v>
      </c>
      <c r="C8" s="14" t="s">
        <v>41</v>
      </c>
      <c r="D8" s="44">
        <f>SUM(D9:D17)</f>
        <v>747202915.32</v>
      </c>
      <c r="E8" s="44">
        <f>SUM(E9:E17)</f>
        <v>431517531.49</v>
      </c>
      <c r="F8" s="47">
        <f>+E8/D8</f>
        <v>0.5775105030274094</v>
      </c>
    </row>
    <row r="9" spans="1:6" s="2" customFormat="1" ht="25.5">
      <c r="A9" s="33" t="s">
        <v>84</v>
      </c>
      <c r="B9" s="61" t="s">
        <v>6</v>
      </c>
      <c r="C9" s="15" t="s">
        <v>37</v>
      </c>
      <c r="D9" s="45">
        <v>230415161</v>
      </c>
      <c r="E9" s="45">
        <v>132207081.67</v>
      </c>
      <c r="F9" s="48">
        <f>+E9/D9</f>
        <v>0.5737777023708956</v>
      </c>
    </row>
    <row r="10" spans="1:6" s="2" customFormat="1" ht="31.5" customHeight="1">
      <c r="A10" s="34" t="s">
        <v>85</v>
      </c>
      <c r="B10" s="61" t="s">
        <v>175</v>
      </c>
      <c r="C10" s="15" t="s">
        <v>80</v>
      </c>
      <c r="D10" s="45">
        <v>317421098</v>
      </c>
      <c r="E10" s="45">
        <v>195103145.75</v>
      </c>
      <c r="F10" s="48">
        <f aca="true" t="shared" si="0" ref="F10:F24">+E10/D10</f>
        <v>0.6146508438767987</v>
      </c>
    </row>
    <row r="11" spans="1:6" s="2" customFormat="1" ht="25.5">
      <c r="A11" s="33" t="s">
        <v>86</v>
      </c>
      <c r="B11" s="61" t="s">
        <v>9</v>
      </c>
      <c r="C11" s="54" t="s">
        <v>42</v>
      </c>
      <c r="D11" s="45">
        <v>81035185</v>
      </c>
      <c r="E11" s="45">
        <v>43161893.37</v>
      </c>
      <c r="F11" s="48">
        <f t="shared" si="0"/>
        <v>0.5326315151868907</v>
      </c>
    </row>
    <row r="12" spans="1:6" s="2" customFormat="1" ht="25.5">
      <c r="A12" s="33" t="s">
        <v>87</v>
      </c>
      <c r="B12" s="61" t="s">
        <v>38</v>
      </c>
      <c r="C12" s="15" t="s">
        <v>39</v>
      </c>
      <c r="D12" s="45">
        <v>1664616</v>
      </c>
      <c r="E12" s="45">
        <v>1252846.89</v>
      </c>
      <c r="F12" s="48">
        <f t="shared" si="0"/>
        <v>0.7526341750890295</v>
      </c>
    </row>
    <row r="13" spans="1:6" s="2" customFormat="1" ht="25.5">
      <c r="A13" s="33" t="s">
        <v>88</v>
      </c>
      <c r="B13" s="61" t="s">
        <v>44</v>
      </c>
      <c r="C13" s="15" t="s">
        <v>45</v>
      </c>
      <c r="D13" s="45">
        <v>18464147.32</v>
      </c>
      <c r="E13" s="45">
        <v>9859019.26</v>
      </c>
      <c r="F13" s="48">
        <f t="shared" si="0"/>
        <v>0.5339547550793696</v>
      </c>
    </row>
    <row r="14" spans="1:6" s="2" customFormat="1" ht="25.5">
      <c r="A14" s="34" t="s">
        <v>89</v>
      </c>
      <c r="B14" s="61" t="s">
        <v>10</v>
      </c>
      <c r="C14" s="15" t="s">
        <v>46</v>
      </c>
      <c r="D14" s="45">
        <v>1441000</v>
      </c>
      <c r="E14" s="45">
        <v>456343.68</v>
      </c>
      <c r="F14" s="48">
        <f t="shared" si="0"/>
        <v>0.31668541290770297</v>
      </c>
    </row>
    <row r="15" spans="1:6" s="2" customFormat="1" ht="25.5">
      <c r="A15" s="33" t="s">
        <v>90</v>
      </c>
      <c r="B15" s="61" t="s">
        <v>176</v>
      </c>
      <c r="C15" s="54" t="s">
        <v>47</v>
      </c>
      <c r="D15" s="45">
        <v>93254850</v>
      </c>
      <c r="E15" s="45">
        <v>47054809.8</v>
      </c>
      <c r="F15" s="48">
        <f t="shared" si="0"/>
        <v>0.5045829766494718</v>
      </c>
    </row>
    <row r="16" spans="1:6" s="2" customFormat="1" ht="25.5">
      <c r="A16" s="35" t="s">
        <v>91</v>
      </c>
      <c r="B16" s="61" t="s">
        <v>7</v>
      </c>
      <c r="C16" s="54" t="s">
        <v>40</v>
      </c>
      <c r="D16" s="45">
        <v>3072358</v>
      </c>
      <c r="E16" s="45">
        <v>2323041.07</v>
      </c>
      <c r="F16" s="48">
        <f t="shared" si="0"/>
        <v>0.7561101505749004</v>
      </c>
    </row>
    <row r="17" spans="1:6" s="2" customFormat="1" ht="12.75">
      <c r="A17" s="33" t="s">
        <v>92</v>
      </c>
      <c r="B17" s="61" t="s">
        <v>29</v>
      </c>
      <c r="C17" s="15" t="s">
        <v>43</v>
      </c>
      <c r="D17" s="45">
        <v>434500</v>
      </c>
      <c r="E17" s="45">
        <v>99350</v>
      </c>
      <c r="F17" s="48">
        <f t="shared" si="0"/>
        <v>0.2286536248561565</v>
      </c>
    </row>
    <row r="18" spans="1:6" s="59" customFormat="1" ht="31.5">
      <c r="A18" s="14" t="s">
        <v>93</v>
      </c>
      <c r="B18" s="60" t="s">
        <v>177</v>
      </c>
      <c r="C18" s="14" t="s">
        <v>24</v>
      </c>
      <c r="D18" s="44">
        <f>SUM(D19:D24)</f>
        <v>205423044.9</v>
      </c>
      <c r="E18" s="44">
        <f>SUM(E19:E24)</f>
        <v>103581721.78</v>
      </c>
      <c r="F18" s="47">
        <f>+E18/D18</f>
        <v>0.504236132953942</v>
      </c>
    </row>
    <row r="19" spans="1:6" s="2" customFormat="1" ht="12.75">
      <c r="A19" s="33" t="s">
        <v>94</v>
      </c>
      <c r="B19" s="61" t="s">
        <v>2</v>
      </c>
      <c r="C19" s="15" t="s">
        <v>25</v>
      </c>
      <c r="D19" s="45">
        <v>31501091</v>
      </c>
      <c r="E19" s="45">
        <v>16895487.68</v>
      </c>
      <c r="F19" s="48">
        <f t="shared" si="0"/>
        <v>0.536346111948948</v>
      </c>
    </row>
    <row r="20" spans="1:6" s="2" customFormat="1" ht="12.75">
      <c r="A20" s="33" t="s">
        <v>95</v>
      </c>
      <c r="B20" s="61" t="s">
        <v>20</v>
      </c>
      <c r="C20" s="15" t="s">
        <v>31</v>
      </c>
      <c r="D20" s="45">
        <v>80176470.9</v>
      </c>
      <c r="E20" s="45">
        <v>36787780.75</v>
      </c>
      <c r="F20" s="48">
        <f t="shared" si="0"/>
        <v>0.4588351212899294</v>
      </c>
    </row>
    <row r="21" spans="1:6" s="2" customFormat="1" ht="25.5">
      <c r="A21" s="33" t="s">
        <v>96</v>
      </c>
      <c r="B21" s="61" t="s">
        <v>3</v>
      </c>
      <c r="C21" s="15" t="s">
        <v>32</v>
      </c>
      <c r="D21" s="45">
        <v>30345740</v>
      </c>
      <c r="E21" s="45">
        <v>16204270.26</v>
      </c>
      <c r="F21" s="48">
        <f t="shared" si="0"/>
        <v>0.533988304783472</v>
      </c>
    </row>
    <row r="22" spans="1:6" s="2" customFormat="1" ht="12.75">
      <c r="A22" s="33" t="s">
        <v>97</v>
      </c>
      <c r="B22" s="61" t="s">
        <v>4</v>
      </c>
      <c r="C22" s="15" t="s">
        <v>33</v>
      </c>
      <c r="D22" s="45">
        <v>8071570</v>
      </c>
      <c r="E22" s="45">
        <v>4638812.36</v>
      </c>
      <c r="F22" s="48">
        <f t="shared" si="0"/>
        <v>0.5747100452576142</v>
      </c>
    </row>
    <row r="23" spans="1:6" s="2" customFormat="1" ht="12.75">
      <c r="A23" s="33" t="s">
        <v>98</v>
      </c>
      <c r="B23" s="61" t="s">
        <v>5</v>
      </c>
      <c r="C23" s="15" t="s">
        <v>36</v>
      </c>
      <c r="D23" s="45">
        <v>55083173</v>
      </c>
      <c r="E23" s="45">
        <v>28991020.73</v>
      </c>
      <c r="F23" s="48">
        <f t="shared" si="0"/>
        <v>0.5263135573181306</v>
      </c>
    </row>
    <row r="24" spans="1:6" s="2" customFormat="1" ht="12.75">
      <c r="A24" s="33" t="s">
        <v>99</v>
      </c>
      <c r="B24" s="61" t="s">
        <v>29</v>
      </c>
      <c r="C24" s="15" t="s">
        <v>30</v>
      </c>
      <c r="D24" s="45">
        <v>245000</v>
      </c>
      <c r="E24" s="45">
        <v>64350</v>
      </c>
      <c r="F24" s="48">
        <f t="shared" si="0"/>
        <v>0.2626530612244898</v>
      </c>
    </row>
    <row r="25" spans="1:6" s="59" customFormat="1" ht="31.5">
      <c r="A25" s="14" t="s">
        <v>100</v>
      </c>
      <c r="B25" s="60" t="s">
        <v>178</v>
      </c>
      <c r="C25" s="14" t="s">
        <v>26</v>
      </c>
      <c r="D25" s="44">
        <f>+D26+D35+D38+D40+D42</f>
        <v>133150317.5</v>
      </c>
      <c r="E25" s="44">
        <f>+E26+E35+E38+E40+E42</f>
        <v>63172726.88</v>
      </c>
      <c r="F25" s="47">
        <f>+E25/D25</f>
        <v>0.47444668601710244</v>
      </c>
    </row>
    <row r="26" spans="1:6" s="16" customFormat="1" ht="15.75">
      <c r="A26" s="36" t="s">
        <v>101</v>
      </c>
      <c r="B26" s="62" t="s">
        <v>179</v>
      </c>
      <c r="C26" s="55" t="s">
        <v>48</v>
      </c>
      <c r="D26" s="46">
        <f>SUM(D27:D34)</f>
        <v>110895917.5</v>
      </c>
      <c r="E26" s="46">
        <f>SUM(E27:E34)</f>
        <v>57165881.45</v>
      </c>
      <c r="F26" s="49">
        <f>+E26/D26</f>
        <v>0.5154913069725944</v>
      </c>
    </row>
    <row r="27" spans="1:6" s="2" customFormat="1" ht="25.5">
      <c r="A27" s="33" t="s">
        <v>102</v>
      </c>
      <c r="B27" s="61" t="s">
        <v>180</v>
      </c>
      <c r="C27" s="15" t="s">
        <v>49</v>
      </c>
      <c r="D27" s="45">
        <v>79984227.99</v>
      </c>
      <c r="E27" s="45">
        <v>41691521.19</v>
      </c>
      <c r="F27" s="48">
        <f aca="true" t="shared" si="1" ref="F27:F34">+E27/D27</f>
        <v>0.521246778742585</v>
      </c>
    </row>
    <row r="28" spans="1:6" s="2" customFormat="1" ht="12.75">
      <c r="A28" s="33" t="s">
        <v>103</v>
      </c>
      <c r="B28" s="61" t="s">
        <v>11</v>
      </c>
      <c r="C28" s="15" t="s">
        <v>50</v>
      </c>
      <c r="D28" s="45">
        <v>5312930.34</v>
      </c>
      <c r="E28" s="45">
        <v>2404546.13</v>
      </c>
      <c r="F28" s="48">
        <f t="shared" si="1"/>
        <v>0.4525837863705173</v>
      </c>
    </row>
    <row r="29" spans="1:6" s="2" customFormat="1" ht="25.5">
      <c r="A29" s="33" t="s">
        <v>104</v>
      </c>
      <c r="B29" s="61" t="s">
        <v>12</v>
      </c>
      <c r="C29" s="15" t="s">
        <v>54</v>
      </c>
      <c r="D29" s="45">
        <v>6590159.17</v>
      </c>
      <c r="E29" s="45">
        <v>2921671.28</v>
      </c>
      <c r="F29" s="48">
        <f t="shared" si="1"/>
        <v>0.44333849981957263</v>
      </c>
    </row>
    <row r="30" spans="1:6" s="2" customFormat="1" ht="12.75">
      <c r="A30" s="33" t="s">
        <v>105</v>
      </c>
      <c r="B30" s="61" t="s">
        <v>181</v>
      </c>
      <c r="C30" s="15" t="s">
        <v>51</v>
      </c>
      <c r="D30" s="45">
        <v>6871800</v>
      </c>
      <c r="E30" s="45">
        <v>4453035.12</v>
      </c>
      <c r="F30" s="48">
        <f t="shared" si="1"/>
        <v>0.648015821182223</v>
      </c>
    </row>
    <row r="31" spans="1:6" s="2" customFormat="1" ht="12.75">
      <c r="A31" s="33" t="s">
        <v>106</v>
      </c>
      <c r="B31" s="61" t="s">
        <v>29</v>
      </c>
      <c r="C31" s="15" t="s">
        <v>64</v>
      </c>
      <c r="D31" s="45">
        <v>300700</v>
      </c>
      <c r="E31" s="45">
        <v>28255.99</v>
      </c>
      <c r="F31" s="48">
        <f t="shared" si="1"/>
        <v>0.09396737612238111</v>
      </c>
    </row>
    <row r="32" spans="1:6" s="2" customFormat="1" ht="25.5">
      <c r="A32" s="33" t="s">
        <v>107</v>
      </c>
      <c r="B32" s="61" t="s">
        <v>13</v>
      </c>
      <c r="C32" s="15" t="s">
        <v>59</v>
      </c>
      <c r="D32" s="45">
        <v>9556800</v>
      </c>
      <c r="E32" s="45">
        <v>5569867.74</v>
      </c>
      <c r="F32" s="48">
        <f t="shared" si="1"/>
        <v>0.5828172338021095</v>
      </c>
    </row>
    <row r="33" spans="1:6" s="2" customFormat="1" ht="25.5">
      <c r="A33" s="33" t="s">
        <v>108</v>
      </c>
      <c r="B33" s="61" t="s">
        <v>14</v>
      </c>
      <c r="C33" s="15" t="s">
        <v>60</v>
      </c>
      <c r="D33" s="45">
        <v>812300</v>
      </c>
      <c r="E33" s="45">
        <v>0</v>
      </c>
      <c r="F33" s="48">
        <f t="shared" si="1"/>
        <v>0</v>
      </c>
    </row>
    <row r="34" spans="1:6" s="2" customFormat="1" ht="25.5">
      <c r="A34" s="33" t="s">
        <v>216</v>
      </c>
      <c r="B34" s="61" t="s">
        <v>182</v>
      </c>
      <c r="C34" s="15" t="s">
        <v>215</v>
      </c>
      <c r="D34" s="45">
        <v>1467000</v>
      </c>
      <c r="E34" s="45">
        <v>96984</v>
      </c>
      <c r="F34" s="48">
        <f t="shared" si="1"/>
        <v>0.06611042944785277</v>
      </c>
    </row>
    <row r="35" spans="1:6" s="16" customFormat="1" ht="47.25">
      <c r="A35" s="37" t="s">
        <v>109</v>
      </c>
      <c r="B35" s="62" t="s">
        <v>183</v>
      </c>
      <c r="C35" s="56" t="s">
        <v>27</v>
      </c>
      <c r="D35" s="46">
        <f>+D36+D37</f>
        <v>13325100</v>
      </c>
      <c r="E35" s="46">
        <f>+E36+E37</f>
        <v>3413195.43</v>
      </c>
      <c r="F35" s="49">
        <f aca="true" t="shared" si="2" ref="F35:F75">+E35/D35</f>
        <v>0.2561478285341198</v>
      </c>
    </row>
    <row r="36" spans="1:6" s="2" customFormat="1" ht="25.5">
      <c r="A36" s="33" t="s">
        <v>110</v>
      </c>
      <c r="B36" s="61" t="s">
        <v>8</v>
      </c>
      <c r="C36" s="15" t="s">
        <v>28</v>
      </c>
      <c r="D36" s="45">
        <v>10425100</v>
      </c>
      <c r="E36" s="45">
        <v>2800555.43</v>
      </c>
      <c r="F36" s="48">
        <f t="shared" si="2"/>
        <v>0.26863583370902916</v>
      </c>
    </row>
    <row r="37" spans="1:6" s="2" customFormat="1" ht="12.75">
      <c r="A37" s="33" t="s">
        <v>223</v>
      </c>
      <c r="B37" s="61" t="s">
        <v>224</v>
      </c>
      <c r="C37" s="15" t="s">
        <v>225</v>
      </c>
      <c r="D37" s="45">
        <v>2900000</v>
      </c>
      <c r="E37" s="45">
        <v>612640</v>
      </c>
      <c r="F37" s="48">
        <f>+E37/D37</f>
        <v>0.2112551724137931</v>
      </c>
    </row>
    <row r="38" spans="1:6" s="16" customFormat="1" ht="31.5">
      <c r="A38" s="38" t="s">
        <v>111</v>
      </c>
      <c r="B38" s="62" t="s">
        <v>184</v>
      </c>
      <c r="C38" s="55" t="s">
        <v>55</v>
      </c>
      <c r="D38" s="46">
        <f>+D39</f>
        <v>5187300</v>
      </c>
      <c r="E38" s="46">
        <f>+E39</f>
        <v>2593650</v>
      </c>
      <c r="F38" s="49">
        <f t="shared" si="2"/>
        <v>0.5</v>
      </c>
    </row>
    <row r="39" spans="1:6" s="2" customFormat="1" ht="25.5">
      <c r="A39" s="33" t="s">
        <v>112</v>
      </c>
      <c r="B39" s="61" t="s">
        <v>185</v>
      </c>
      <c r="C39" s="15" t="s">
        <v>56</v>
      </c>
      <c r="D39" s="45">
        <v>5187300</v>
      </c>
      <c r="E39" s="45">
        <v>2593650</v>
      </c>
      <c r="F39" s="48">
        <f t="shared" si="2"/>
        <v>0.5</v>
      </c>
    </row>
    <row r="40" spans="1:6" s="16" customFormat="1" ht="31.5">
      <c r="A40" s="37" t="s">
        <v>113</v>
      </c>
      <c r="B40" s="62" t="s">
        <v>186</v>
      </c>
      <c r="C40" s="55" t="s">
        <v>57</v>
      </c>
      <c r="D40" s="46">
        <f>D41</f>
        <v>354300</v>
      </c>
      <c r="E40" s="46">
        <f>E41</f>
        <v>0</v>
      </c>
      <c r="F40" s="49">
        <f t="shared" si="2"/>
        <v>0</v>
      </c>
    </row>
    <row r="41" spans="1:6" s="2" customFormat="1" ht="25.5">
      <c r="A41" s="33" t="s">
        <v>114</v>
      </c>
      <c r="B41" s="61" t="s">
        <v>187</v>
      </c>
      <c r="C41" s="15" t="s">
        <v>58</v>
      </c>
      <c r="D41" s="45">
        <v>354300</v>
      </c>
      <c r="E41" s="45">
        <v>0</v>
      </c>
      <c r="F41" s="48">
        <f t="shared" si="2"/>
        <v>0</v>
      </c>
    </row>
    <row r="42" spans="1:6" s="16" customFormat="1" ht="31.5">
      <c r="A42" s="37" t="s">
        <v>115</v>
      </c>
      <c r="B42" s="62" t="s">
        <v>188</v>
      </c>
      <c r="C42" s="55" t="s">
        <v>61</v>
      </c>
      <c r="D42" s="46">
        <f>+D43</f>
        <v>3387700</v>
      </c>
      <c r="E42" s="46">
        <f>+E43</f>
        <v>0</v>
      </c>
      <c r="F42" s="49">
        <f t="shared" si="2"/>
        <v>0</v>
      </c>
    </row>
    <row r="43" spans="1:6" s="2" customFormat="1" ht="38.25">
      <c r="A43" s="33" t="s">
        <v>116</v>
      </c>
      <c r="B43" s="61" t="s">
        <v>189</v>
      </c>
      <c r="C43" s="15" t="s">
        <v>62</v>
      </c>
      <c r="D43" s="45">
        <v>3387700</v>
      </c>
      <c r="E43" s="45">
        <v>0</v>
      </c>
      <c r="F43" s="48">
        <f t="shared" si="2"/>
        <v>0</v>
      </c>
    </row>
    <row r="44" spans="1:6" s="59" customFormat="1" ht="31.5">
      <c r="A44" s="14" t="s">
        <v>117</v>
      </c>
      <c r="B44" s="60" t="s">
        <v>190</v>
      </c>
      <c r="C44" s="14" t="s">
        <v>65</v>
      </c>
      <c r="D44" s="44">
        <f>+D45+D47</f>
        <v>715300</v>
      </c>
      <c r="E44" s="44">
        <f>+E45+E47</f>
        <v>351414.55</v>
      </c>
      <c r="F44" s="47">
        <f t="shared" si="2"/>
        <v>0.49128274849713405</v>
      </c>
    </row>
    <row r="45" spans="1:6" s="16" customFormat="1" ht="15.75">
      <c r="A45" s="38" t="s">
        <v>118</v>
      </c>
      <c r="B45" s="62" t="s">
        <v>191</v>
      </c>
      <c r="C45" s="55" t="s">
        <v>66</v>
      </c>
      <c r="D45" s="46">
        <f>+D46</f>
        <v>667400</v>
      </c>
      <c r="E45" s="46">
        <f>+E46</f>
        <v>351414.55</v>
      </c>
      <c r="F45" s="49">
        <f t="shared" si="2"/>
        <v>0.52654262810908</v>
      </c>
    </row>
    <row r="46" spans="1:6" s="2" customFormat="1" ht="25.5">
      <c r="A46" s="33" t="s">
        <v>119</v>
      </c>
      <c r="B46" s="61" t="s">
        <v>67</v>
      </c>
      <c r="C46" s="15" t="s">
        <v>68</v>
      </c>
      <c r="D46" s="45">
        <v>667400</v>
      </c>
      <c r="E46" s="45">
        <v>351414.55</v>
      </c>
      <c r="F46" s="48">
        <f t="shared" si="2"/>
        <v>0.52654262810908</v>
      </c>
    </row>
    <row r="47" spans="1:6" s="16" customFormat="1" ht="47.25">
      <c r="A47" s="38" t="s">
        <v>217</v>
      </c>
      <c r="B47" s="62" t="s">
        <v>222</v>
      </c>
      <c r="C47" s="55" t="s">
        <v>219</v>
      </c>
      <c r="D47" s="46">
        <f>+D48</f>
        <v>47900</v>
      </c>
      <c r="E47" s="46">
        <f>+E48</f>
        <v>0</v>
      </c>
      <c r="F47" s="49">
        <f>+E47/D47</f>
        <v>0</v>
      </c>
    </row>
    <row r="48" spans="1:6" s="2" customFormat="1" ht="25.5">
      <c r="A48" s="33" t="s">
        <v>218</v>
      </c>
      <c r="B48" s="61" t="s">
        <v>221</v>
      </c>
      <c r="C48" s="15" t="s">
        <v>220</v>
      </c>
      <c r="D48" s="45">
        <v>47900</v>
      </c>
      <c r="E48" s="45">
        <v>0</v>
      </c>
      <c r="F48" s="48">
        <f>+E48/D48</f>
        <v>0</v>
      </c>
    </row>
    <row r="49" spans="1:6" s="59" customFormat="1" ht="31.5">
      <c r="A49" s="14" t="s">
        <v>120</v>
      </c>
      <c r="B49" s="60" t="s">
        <v>192</v>
      </c>
      <c r="C49" s="14" t="s">
        <v>72</v>
      </c>
      <c r="D49" s="44">
        <f>+D50</f>
        <v>1764400</v>
      </c>
      <c r="E49" s="44">
        <f>+E50</f>
        <v>1009175.3</v>
      </c>
      <c r="F49" s="47">
        <f t="shared" si="2"/>
        <v>0.5719651439582861</v>
      </c>
    </row>
    <row r="50" spans="1:6" s="2" customFormat="1" ht="25.5">
      <c r="A50" s="33" t="s">
        <v>121</v>
      </c>
      <c r="B50" s="61" t="s">
        <v>17</v>
      </c>
      <c r="C50" s="15" t="s">
        <v>73</v>
      </c>
      <c r="D50" s="45">
        <v>1764400</v>
      </c>
      <c r="E50" s="45">
        <v>1009175.3</v>
      </c>
      <c r="F50" s="48">
        <f t="shared" si="2"/>
        <v>0.5719651439582861</v>
      </c>
    </row>
    <row r="51" spans="1:6" s="59" customFormat="1" ht="47.25">
      <c r="A51" s="14" t="s">
        <v>122</v>
      </c>
      <c r="B51" s="60" t="s">
        <v>193</v>
      </c>
      <c r="C51" s="14" t="s">
        <v>34</v>
      </c>
      <c r="D51" s="44">
        <f>SUM(D52:D54)</f>
        <v>267096684.69</v>
      </c>
      <c r="E51" s="44">
        <f>SUM(E52:E54)</f>
        <v>79042125.57000001</v>
      </c>
      <c r="F51" s="47">
        <f t="shared" si="2"/>
        <v>0.29593076253169726</v>
      </c>
    </row>
    <row r="52" spans="1:6" s="2" customFormat="1" ht="25.5">
      <c r="A52" s="33" t="s">
        <v>123</v>
      </c>
      <c r="B52" s="61" t="s">
        <v>194</v>
      </c>
      <c r="C52" s="15" t="s">
        <v>35</v>
      </c>
      <c r="D52" s="45">
        <v>50927694.69</v>
      </c>
      <c r="E52" s="45">
        <v>16516464.88</v>
      </c>
      <c r="F52" s="48">
        <f t="shared" si="2"/>
        <v>0.3243120463342536</v>
      </c>
    </row>
    <row r="53" spans="1:6" s="2" customFormat="1" ht="25.5">
      <c r="A53" s="33" t="s">
        <v>124</v>
      </c>
      <c r="B53" s="61" t="s">
        <v>69</v>
      </c>
      <c r="C53" s="15" t="s">
        <v>63</v>
      </c>
      <c r="D53" s="45">
        <v>209982000</v>
      </c>
      <c r="E53" s="45">
        <v>59938179.57</v>
      </c>
      <c r="F53" s="48">
        <f t="shared" si="2"/>
        <v>0.28544436937451784</v>
      </c>
    </row>
    <row r="54" spans="1:6" s="2" customFormat="1" ht="25.5">
      <c r="A54" s="33" t="s">
        <v>125</v>
      </c>
      <c r="B54" s="61" t="s">
        <v>21</v>
      </c>
      <c r="C54" s="15" t="s">
        <v>52</v>
      </c>
      <c r="D54" s="45">
        <v>6186990</v>
      </c>
      <c r="E54" s="45">
        <v>2587481.12</v>
      </c>
      <c r="F54" s="48">
        <f t="shared" si="2"/>
        <v>0.4182132377779825</v>
      </c>
    </row>
    <row r="55" spans="1:6" s="59" customFormat="1" ht="31.5">
      <c r="A55" s="14" t="s">
        <v>126</v>
      </c>
      <c r="B55" s="60" t="s">
        <v>195</v>
      </c>
      <c r="C55" s="14" t="s">
        <v>53</v>
      </c>
      <c r="D55" s="44">
        <f>+D56+D61</f>
        <v>96671976.85</v>
      </c>
      <c r="E55" s="44">
        <f>+E56+E61</f>
        <v>50220627.26</v>
      </c>
      <c r="F55" s="47">
        <f t="shared" si="2"/>
        <v>0.5194951928822588</v>
      </c>
    </row>
    <row r="56" spans="1:6" s="16" customFormat="1" ht="31.5">
      <c r="A56" s="38" t="s">
        <v>127</v>
      </c>
      <c r="B56" s="62" t="s">
        <v>196</v>
      </c>
      <c r="C56" s="56" t="s">
        <v>74</v>
      </c>
      <c r="D56" s="46">
        <f>SUM(D57:D60)</f>
        <v>96555776.85</v>
      </c>
      <c r="E56" s="46">
        <f>SUM(E57:E60)</f>
        <v>50220627.26</v>
      </c>
      <c r="F56" s="49">
        <f t="shared" si="2"/>
        <v>0.5201203791050023</v>
      </c>
    </row>
    <row r="57" spans="1:6" s="2" customFormat="1" ht="25.5">
      <c r="A57" s="33" t="s">
        <v>128</v>
      </c>
      <c r="B57" s="61" t="s">
        <v>23</v>
      </c>
      <c r="C57" s="15" t="s">
        <v>75</v>
      </c>
      <c r="D57" s="45">
        <v>28738741</v>
      </c>
      <c r="E57" s="45">
        <v>13702823.39</v>
      </c>
      <c r="F57" s="48">
        <f t="shared" si="2"/>
        <v>0.4768066697841774</v>
      </c>
    </row>
    <row r="58" spans="1:6" s="2" customFormat="1" ht="38.25">
      <c r="A58" s="33" t="s">
        <v>129</v>
      </c>
      <c r="B58" s="61" t="s">
        <v>172</v>
      </c>
      <c r="C58" s="15" t="s">
        <v>78</v>
      </c>
      <c r="D58" s="45">
        <v>480000</v>
      </c>
      <c r="E58" s="45">
        <v>45000</v>
      </c>
      <c r="F58" s="48">
        <f t="shared" si="2"/>
        <v>0.09375</v>
      </c>
    </row>
    <row r="59" spans="1:6" s="2" customFormat="1" ht="25.5">
      <c r="A59" s="33" t="s">
        <v>130</v>
      </c>
      <c r="B59" s="61" t="s">
        <v>19</v>
      </c>
      <c r="C59" s="15" t="s">
        <v>79</v>
      </c>
      <c r="D59" s="45">
        <v>46978600</v>
      </c>
      <c r="E59" s="45">
        <v>29610000</v>
      </c>
      <c r="F59" s="48">
        <f t="shared" si="2"/>
        <v>0.6302869817321078</v>
      </c>
    </row>
    <row r="60" spans="1:6" s="2" customFormat="1" ht="25.5">
      <c r="A60" s="33" t="s">
        <v>160</v>
      </c>
      <c r="B60" s="61" t="s">
        <v>161</v>
      </c>
      <c r="C60" s="15" t="s">
        <v>162</v>
      </c>
      <c r="D60" s="45">
        <v>20358435.85</v>
      </c>
      <c r="E60" s="45">
        <v>6862803.87</v>
      </c>
      <c r="F60" s="48">
        <f>+E60/D60</f>
        <v>0.3370987791284564</v>
      </c>
    </row>
    <row r="61" spans="1:6" s="16" customFormat="1" ht="31.5">
      <c r="A61" s="37" t="s">
        <v>131</v>
      </c>
      <c r="B61" s="62" t="s">
        <v>197</v>
      </c>
      <c r="C61" s="55" t="s">
        <v>76</v>
      </c>
      <c r="D61" s="46">
        <f>+D62</f>
        <v>116200</v>
      </c>
      <c r="E61" s="46">
        <f>+E62</f>
        <v>0</v>
      </c>
      <c r="F61" s="49">
        <f t="shared" si="2"/>
        <v>0</v>
      </c>
    </row>
    <row r="62" spans="1:6" s="2" customFormat="1" ht="12.75">
      <c r="A62" s="33" t="s">
        <v>132</v>
      </c>
      <c r="B62" s="61" t="s">
        <v>18</v>
      </c>
      <c r="C62" s="15" t="s">
        <v>77</v>
      </c>
      <c r="D62" s="45">
        <v>116200</v>
      </c>
      <c r="E62" s="45">
        <v>0</v>
      </c>
      <c r="F62" s="48">
        <f t="shared" si="2"/>
        <v>0</v>
      </c>
    </row>
    <row r="63" spans="1:6" s="59" customFormat="1" ht="31.5">
      <c r="A63" s="14" t="s">
        <v>133</v>
      </c>
      <c r="B63" s="60" t="s">
        <v>198</v>
      </c>
      <c r="C63" s="14" t="s">
        <v>70</v>
      </c>
      <c r="D63" s="44">
        <f>+D64</f>
        <v>14335814.4</v>
      </c>
      <c r="E63" s="44">
        <f>+E64</f>
        <v>14335814.4</v>
      </c>
      <c r="F63" s="47">
        <f>+E63/D63</f>
        <v>1</v>
      </c>
    </row>
    <row r="64" spans="1:6" s="2" customFormat="1" ht="25.5">
      <c r="A64" s="33" t="s">
        <v>134</v>
      </c>
      <c r="B64" s="61" t="s">
        <v>199</v>
      </c>
      <c r="C64" s="15" t="s">
        <v>71</v>
      </c>
      <c r="D64" s="45">
        <v>14335814.4</v>
      </c>
      <c r="E64" s="45">
        <v>14335814.4</v>
      </c>
      <c r="F64" s="48">
        <f>+E64/D64</f>
        <v>1</v>
      </c>
    </row>
    <row r="65" spans="1:6" s="59" customFormat="1" ht="31.5">
      <c r="A65" s="14" t="s">
        <v>137</v>
      </c>
      <c r="B65" s="60" t="s">
        <v>200</v>
      </c>
      <c r="C65" s="14" t="s">
        <v>143</v>
      </c>
      <c r="D65" s="44">
        <f>SUM(D66:D69)</f>
        <v>877300</v>
      </c>
      <c r="E65" s="44">
        <f>SUM(E66:E69)</f>
        <v>352379.73</v>
      </c>
      <c r="F65" s="47">
        <f t="shared" si="2"/>
        <v>0.40166388920551693</v>
      </c>
    </row>
    <row r="66" spans="1:6" s="2" customFormat="1" ht="25.5">
      <c r="A66" s="33" t="s">
        <v>138</v>
      </c>
      <c r="B66" s="61" t="s">
        <v>142</v>
      </c>
      <c r="C66" s="15" t="s">
        <v>144</v>
      </c>
      <c r="D66" s="45">
        <v>204618</v>
      </c>
      <c r="E66" s="45">
        <v>138404.19</v>
      </c>
      <c r="F66" s="48">
        <f>+E66/D66</f>
        <v>0.6764028091370261</v>
      </c>
    </row>
    <row r="67" spans="1:6" s="2" customFormat="1" ht="25.5">
      <c r="A67" s="33" t="s">
        <v>139</v>
      </c>
      <c r="B67" s="61" t="s">
        <v>148</v>
      </c>
      <c r="C67" s="15" t="s">
        <v>145</v>
      </c>
      <c r="D67" s="45">
        <v>135991</v>
      </c>
      <c r="E67" s="45">
        <v>69290.54</v>
      </c>
      <c r="F67" s="48">
        <f>+E67/D67</f>
        <v>0.50952298313859</v>
      </c>
    </row>
    <row r="68" spans="1:6" s="2" customFormat="1" ht="25.5">
      <c r="A68" s="33" t="s">
        <v>140</v>
      </c>
      <c r="B68" s="61" t="s">
        <v>149</v>
      </c>
      <c r="C68" s="15" t="s">
        <v>146</v>
      </c>
      <c r="D68" s="45">
        <v>250998</v>
      </c>
      <c r="E68" s="45">
        <v>144685</v>
      </c>
      <c r="F68" s="48">
        <f>+E68/D68</f>
        <v>0.5764388560865027</v>
      </c>
    </row>
    <row r="69" spans="1:6" s="2" customFormat="1" ht="38.25">
      <c r="A69" s="33" t="s">
        <v>141</v>
      </c>
      <c r="B69" s="61" t="s">
        <v>201</v>
      </c>
      <c r="C69" s="15" t="s">
        <v>147</v>
      </c>
      <c r="D69" s="45">
        <v>285693</v>
      </c>
      <c r="E69" s="45">
        <v>0</v>
      </c>
      <c r="F69" s="48">
        <f t="shared" si="2"/>
        <v>0</v>
      </c>
    </row>
    <row r="70" spans="1:6" s="59" customFormat="1" ht="47.25">
      <c r="A70" s="14" t="s">
        <v>163</v>
      </c>
      <c r="B70" s="60" t="s">
        <v>202</v>
      </c>
      <c r="C70" s="14" t="s">
        <v>153</v>
      </c>
      <c r="D70" s="44">
        <f>+D71+D73+D75</f>
        <v>3108064.89</v>
      </c>
      <c r="E70" s="44">
        <f>+E71+E73+E75</f>
        <v>1552257.17</v>
      </c>
      <c r="F70" s="47">
        <f>+E70/D70</f>
        <v>0.4994288166229373</v>
      </c>
    </row>
    <row r="71" spans="1:6" s="16" customFormat="1" ht="31.5">
      <c r="A71" s="38" t="s">
        <v>164</v>
      </c>
      <c r="B71" s="62" t="s">
        <v>203</v>
      </c>
      <c r="C71" s="57" t="s">
        <v>154</v>
      </c>
      <c r="D71" s="46">
        <f>+D72</f>
        <v>2566864.89</v>
      </c>
      <c r="E71" s="46">
        <f>+E72</f>
        <v>1217262.29</v>
      </c>
      <c r="F71" s="49">
        <f t="shared" si="2"/>
        <v>0.4742214110069502</v>
      </c>
    </row>
    <row r="72" spans="1:6" s="2" customFormat="1" ht="25.5">
      <c r="A72" s="33" t="s">
        <v>165</v>
      </c>
      <c r="B72" s="61" t="s">
        <v>22</v>
      </c>
      <c r="C72" s="15" t="s">
        <v>155</v>
      </c>
      <c r="D72" s="45">
        <v>2566864.89</v>
      </c>
      <c r="E72" s="45">
        <v>1217262.29</v>
      </c>
      <c r="F72" s="48">
        <f>+E72/D72</f>
        <v>0.4742214110069502</v>
      </c>
    </row>
    <row r="73" spans="1:6" s="16" customFormat="1" ht="47.25">
      <c r="A73" s="38" t="s">
        <v>166</v>
      </c>
      <c r="B73" s="62" t="s">
        <v>204</v>
      </c>
      <c r="C73" s="57" t="s">
        <v>156</v>
      </c>
      <c r="D73" s="46">
        <f>+D74</f>
        <v>453900</v>
      </c>
      <c r="E73" s="46">
        <f>+E74</f>
        <v>294994.88</v>
      </c>
      <c r="F73" s="49">
        <f t="shared" si="2"/>
        <v>0.6499116104868914</v>
      </c>
    </row>
    <row r="74" spans="1:6" s="2" customFormat="1" ht="25.5">
      <c r="A74" s="33" t="s">
        <v>167</v>
      </c>
      <c r="B74" s="61" t="s">
        <v>16</v>
      </c>
      <c r="C74" s="15" t="s">
        <v>157</v>
      </c>
      <c r="D74" s="45">
        <v>453900</v>
      </c>
      <c r="E74" s="45">
        <v>294994.88</v>
      </c>
      <c r="F74" s="48">
        <f>+E74/D74</f>
        <v>0.6499116104868914</v>
      </c>
    </row>
    <row r="75" spans="1:6" s="16" customFormat="1" ht="31.5">
      <c r="A75" s="38" t="s">
        <v>168</v>
      </c>
      <c r="B75" s="62" t="s">
        <v>205</v>
      </c>
      <c r="C75" s="57" t="s">
        <v>158</v>
      </c>
      <c r="D75" s="46">
        <f>+D76</f>
        <v>87300</v>
      </c>
      <c r="E75" s="46">
        <f>+E76</f>
        <v>40000</v>
      </c>
      <c r="F75" s="49">
        <f t="shared" si="2"/>
        <v>0.4581901489117984</v>
      </c>
    </row>
    <row r="76" spans="1:6" s="2" customFormat="1" ht="25.5">
      <c r="A76" s="33" t="s">
        <v>169</v>
      </c>
      <c r="B76" s="61" t="s">
        <v>15</v>
      </c>
      <c r="C76" s="15" t="s">
        <v>159</v>
      </c>
      <c r="D76" s="45">
        <v>87300</v>
      </c>
      <c r="E76" s="45">
        <v>40000</v>
      </c>
      <c r="F76" s="48">
        <f>+E76/D76</f>
        <v>0.4581901489117984</v>
      </c>
    </row>
    <row r="77" spans="1:6" s="59" customFormat="1" ht="31.5">
      <c r="A77" s="14" t="s">
        <v>209</v>
      </c>
      <c r="B77" s="60" t="s">
        <v>206</v>
      </c>
      <c r="C77" s="14" t="s">
        <v>212</v>
      </c>
      <c r="D77" s="44">
        <f>+D78+D79</f>
        <v>80100</v>
      </c>
      <c r="E77" s="44">
        <f>+E78+E79</f>
        <v>59985</v>
      </c>
      <c r="F77" s="47">
        <f>+E77/D77</f>
        <v>0.748876404494382</v>
      </c>
    </row>
    <row r="78" spans="1:6" s="2" customFormat="1" ht="38.25">
      <c r="A78" s="33" t="s">
        <v>210</v>
      </c>
      <c r="B78" s="61" t="s">
        <v>207</v>
      </c>
      <c r="C78" s="15" t="s">
        <v>213</v>
      </c>
      <c r="D78" s="45">
        <v>45100</v>
      </c>
      <c r="E78" s="45">
        <v>25000</v>
      </c>
      <c r="F78" s="48">
        <f>+E78/D78</f>
        <v>0.5543237250554324</v>
      </c>
    </row>
    <row r="79" spans="1:6" s="2" customFormat="1" ht="25.5">
      <c r="A79" s="33" t="s">
        <v>211</v>
      </c>
      <c r="B79" s="61" t="s">
        <v>208</v>
      </c>
      <c r="C79" s="15" t="s">
        <v>214</v>
      </c>
      <c r="D79" s="45">
        <v>35000</v>
      </c>
      <c r="E79" s="45">
        <v>34985</v>
      </c>
      <c r="F79" s="48">
        <f>+E79/D79</f>
        <v>0.9995714285714286</v>
      </c>
    </row>
    <row r="80" spans="1:6" ht="15.75">
      <c r="A80" s="53"/>
      <c r="B80" s="58"/>
      <c r="C80" s="25"/>
      <c r="D80" s="50"/>
      <c r="E80" s="50"/>
      <c r="F80" s="52"/>
    </row>
    <row r="81" spans="1:6" ht="15.75">
      <c r="A81" s="53"/>
      <c r="B81" s="58"/>
      <c r="C81" s="25"/>
      <c r="D81" s="50"/>
      <c r="E81" s="50"/>
      <c r="F81" s="52"/>
    </row>
    <row r="82" spans="1:6" ht="15.75" customHeight="1">
      <c r="A82" s="65" t="s">
        <v>170</v>
      </c>
      <c r="B82" s="65"/>
      <c r="C82" s="25"/>
      <c r="D82" s="50"/>
      <c r="E82" s="66" t="s">
        <v>171</v>
      </c>
      <c r="F82" s="66"/>
    </row>
    <row r="83" spans="1:6" ht="15.75">
      <c r="A83" s="51"/>
      <c r="B83" s="28"/>
      <c r="C83" s="25"/>
      <c r="D83" s="50"/>
      <c r="E83" s="50"/>
      <c r="F83" s="52"/>
    </row>
    <row r="84" spans="1:6" ht="15.75">
      <c r="A84" s="51"/>
      <c r="B84" s="28"/>
      <c r="C84" s="25"/>
      <c r="D84" s="50"/>
      <c r="E84" s="50"/>
      <c r="F84" s="52"/>
    </row>
    <row r="85" spans="1:6" ht="15.75">
      <c r="A85" s="51"/>
      <c r="B85" s="28"/>
      <c r="C85" s="25"/>
      <c r="D85" s="50"/>
      <c r="E85" s="50"/>
      <c r="F85" s="52"/>
    </row>
    <row r="86" spans="1:6" ht="15.75" customHeight="1">
      <c r="A86" s="63" t="s">
        <v>150</v>
      </c>
      <c r="B86" s="63"/>
      <c r="C86" s="25"/>
      <c r="D86" s="50"/>
      <c r="E86" s="50"/>
      <c r="F86" s="52"/>
    </row>
    <row r="87" spans="1:6" ht="15.75" customHeight="1">
      <c r="A87" s="63" t="s">
        <v>151</v>
      </c>
      <c r="B87" s="63"/>
      <c r="C87" s="25"/>
      <c r="D87" s="50"/>
      <c r="E87" s="50"/>
      <c r="F87" s="52"/>
    </row>
    <row r="88" spans="1:6" ht="15.75">
      <c r="A88" s="40"/>
      <c r="B88" s="20"/>
      <c r="C88" s="21"/>
      <c r="D88" s="22"/>
      <c r="E88" s="22"/>
      <c r="F88" s="22"/>
    </row>
    <row r="89" spans="1:6" ht="15.75">
      <c r="A89" s="41"/>
      <c r="B89" s="23"/>
      <c r="C89" s="25"/>
      <c r="D89" s="19"/>
      <c r="E89" s="19"/>
      <c r="F89" s="19"/>
    </row>
    <row r="90" spans="1:6" ht="15.75">
      <c r="A90" s="41"/>
      <c r="B90" s="23"/>
      <c r="C90" s="25"/>
      <c r="D90" s="19"/>
      <c r="E90" s="19"/>
      <c r="F90" s="19"/>
    </row>
    <row r="91" spans="1:6" ht="15.75">
      <c r="A91" s="40"/>
      <c r="B91" s="20"/>
      <c r="C91" s="26"/>
      <c r="D91" s="22"/>
      <c r="E91" s="22"/>
      <c r="F91" s="22"/>
    </row>
    <row r="92" spans="1:6" ht="15.75">
      <c r="A92" s="41"/>
      <c r="B92" s="23"/>
      <c r="C92" s="18"/>
      <c r="D92" s="19"/>
      <c r="E92" s="19"/>
      <c r="F92" s="19"/>
    </row>
    <row r="93" spans="1:6" ht="15.75">
      <c r="A93" s="41"/>
      <c r="B93" s="23"/>
      <c r="C93" s="18"/>
      <c r="D93" s="19"/>
      <c r="E93" s="19"/>
      <c r="F93" s="19"/>
    </row>
    <row r="94" spans="1:6" ht="15.75">
      <c r="A94" s="40"/>
      <c r="B94" s="20"/>
      <c r="C94" s="21"/>
      <c r="D94" s="22"/>
      <c r="E94" s="22"/>
      <c r="F94" s="22"/>
    </row>
    <row r="95" spans="1:6" ht="15.75">
      <c r="A95" s="42"/>
      <c r="B95" s="24"/>
      <c r="C95" s="25"/>
      <c r="D95" s="19"/>
      <c r="E95" s="19"/>
      <c r="F95" s="19"/>
    </row>
    <row r="96" spans="1:6" ht="15.75">
      <c r="A96" s="39"/>
      <c r="B96" s="17"/>
      <c r="C96" s="18"/>
      <c r="D96" s="19"/>
      <c r="E96" s="19"/>
      <c r="F96" s="19"/>
    </row>
    <row r="97" spans="1:6" ht="15.75">
      <c r="A97" s="39"/>
      <c r="B97" s="17"/>
      <c r="C97" s="18"/>
      <c r="D97" s="19"/>
      <c r="E97" s="19"/>
      <c r="F97" s="19"/>
    </row>
    <row r="98" spans="1:6" ht="15.75">
      <c r="A98" s="39"/>
      <c r="B98" s="17"/>
      <c r="C98" s="18"/>
      <c r="D98" s="19"/>
      <c r="E98" s="19"/>
      <c r="F98" s="19"/>
    </row>
    <row r="99" spans="1:6" ht="15.75">
      <c r="A99" s="39"/>
      <c r="B99" s="17"/>
      <c r="C99" s="18"/>
      <c r="D99" s="19"/>
      <c r="E99" s="19"/>
      <c r="F99" s="19"/>
    </row>
    <row r="100" spans="1:6" ht="15.75">
      <c r="A100" s="40"/>
      <c r="B100" s="20"/>
      <c r="C100" s="21"/>
      <c r="D100" s="22"/>
      <c r="E100" s="22"/>
      <c r="F100" s="22"/>
    </row>
    <row r="101" spans="1:6" ht="15.75">
      <c r="A101" s="41"/>
      <c r="B101" s="23"/>
      <c r="C101" s="25"/>
      <c r="D101" s="19"/>
      <c r="E101" s="19"/>
      <c r="F101" s="19"/>
    </row>
    <row r="102" spans="1:6" ht="15.75">
      <c r="A102" s="41"/>
      <c r="B102" s="23"/>
      <c r="C102" s="25"/>
      <c r="D102" s="19"/>
      <c r="E102" s="19"/>
      <c r="F102" s="19"/>
    </row>
    <row r="103" spans="1:6" ht="15.75">
      <c r="A103" s="41"/>
      <c r="B103" s="23"/>
      <c r="C103" s="25"/>
      <c r="D103" s="19"/>
      <c r="E103" s="19"/>
      <c r="F103" s="19"/>
    </row>
    <row r="104" spans="1:6" ht="15.75">
      <c r="A104" s="31"/>
      <c r="B104" s="27"/>
      <c r="C104" s="26"/>
      <c r="D104" s="22"/>
      <c r="E104" s="22"/>
      <c r="F104" s="22"/>
    </row>
    <row r="105" spans="1:6" ht="15.75">
      <c r="A105" s="39"/>
      <c r="B105" s="17"/>
      <c r="C105" s="18"/>
      <c r="D105" s="19"/>
      <c r="E105" s="19"/>
      <c r="F105" s="19"/>
    </row>
    <row r="106" spans="1:6" ht="15.75">
      <c r="A106" s="39"/>
      <c r="B106" s="17"/>
      <c r="C106" s="18"/>
      <c r="D106" s="19"/>
      <c r="E106" s="19"/>
      <c r="F106" s="19"/>
    </row>
    <row r="107" spans="1:6" ht="15.75">
      <c r="A107" s="39"/>
      <c r="B107" s="17"/>
      <c r="C107" s="18"/>
      <c r="D107" s="19"/>
      <c r="E107" s="19"/>
      <c r="F107" s="19"/>
    </row>
    <row r="108" spans="1:6" ht="15.75">
      <c r="A108" s="39"/>
      <c r="B108" s="17"/>
      <c r="C108" s="18"/>
      <c r="D108" s="19"/>
      <c r="E108" s="19"/>
      <c r="F108" s="19"/>
    </row>
    <row r="109" spans="1:6" ht="15.75">
      <c r="A109" s="40"/>
      <c r="B109" s="20"/>
      <c r="C109" s="21"/>
      <c r="D109" s="22"/>
      <c r="E109" s="22"/>
      <c r="F109" s="22"/>
    </row>
    <row r="110" spans="1:6" ht="15.75">
      <c r="A110" s="40"/>
      <c r="B110" s="20"/>
      <c r="C110" s="21"/>
      <c r="D110" s="22"/>
      <c r="E110" s="22"/>
      <c r="F110" s="22"/>
    </row>
    <row r="111" spans="1:6" ht="15.75">
      <c r="A111" s="41"/>
      <c r="B111" s="23"/>
      <c r="C111" s="26"/>
      <c r="D111" s="19"/>
      <c r="E111" s="19"/>
      <c r="F111" s="19"/>
    </row>
    <row r="112" spans="1:6" ht="15.75">
      <c r="A112" s="43"/>
      <c r="B112" s="28"/>
      <c r="C112" s="25"/>
      <c r="D112" s="19"/>
      <c r="E112" s="19"/>
      <c r="F112" s="19"/>
    </row>
    <row r="113" spans="1:6" ht="15.75">
      <c r="A113" s="41"/>
      <c r="B113" s="23"/>
      <c r="C113" s="25"/>
      <c r="D113" s="19"/>
      <c r="E113" s="19"/>
      <c r="F113" s="19"/>
    </row>
    <row r="114" spans="1:6" ht="15.75">
      <c r="A114" s="41"/>
      <c r="B114" s="23"/>
      <c r="C114" s="25"/>
      <c r="D114" s="19"/>
      <c r="E114" s="19"/>
      <c r="F114" s="19"/>
    </row>
    <row r="115" spans="1:6" ht="15.75">
      <c r="A115" s="20"/>
      <c r="B115" s="20"/>
      <c r="C115" s="26"/>
      <c r="D115" s="22"/>
      <c r="E115" s="22"/>
      <c r="F115" s="22"/>
    </row>
    <row r="116" spans="1:6" ht="15.75">
      <c r="A116" s="28"/>
      <c r="B116" s="28"/>
      <c r="C116" s="25"/>
      <c r="D116" s="19"/>
      <c r="E116" s="19"/>
      <c r="F116" s="19"/>
    </row>
    <row r="117" spans="1:6" ht="15.75">
      <c r="A117" s="29"/>
      <c r="B117" s="29"/>
      <c r="C117" s="25"/>
      <c r="D117" s="19"/>
      <c r="E117" s="19"/>
      <c r="F117" s="19"/>
    </row>
    <row r="118" spans="1:6" ht="15.75">
      <c r="A118" s="29"/>
      <c r="B118" s="29"/>
      <c r="C118" s="25"/>
      <c r="D118" s="19"/>
      <c r="E118" s="19"/>
      <c r="F118" s="19"/>
    </row>
    <row r="119" spans="1:6" ht="15.75">
      <c r="A119" s="29"/>
      <c r="B119" s="29"/>
      <c r="C119" s="25"/>
      <c r="D119" s="19"/>
      <c r="E119" s="19"/>
      <c r="F119" s="19"/>
    </row>
    <row r="120" spans="1:6" ht="15.75">
      <c r="A120" s="20"/>
      <c r="B120" s="20"/>
      <c r="C120" s="26"/>
      <c r="D120" s="22"/>
      <c r="E120" s="22"/>
      <c r="F120" s="22"/>
    </row>
    <row r="121" spans="1:6" ht="15.75">
      <c r="A121" s="23"/>
      <c r="B121" s="23"/>
      <c r="C121" s="25"/>
      <c r="D121" s="19"/>
      <c r="E121" s="19"/>
      <c r="F121" s="19"/>
    </row>
    <row r="122" spans="1:6" ht="15.75">
      <c r="A122" s="28"/>
      <c r="B122" s="28"/>
      <c r="C122" s="25"/>
      <c r="D122" s="19"/>
      <c r="E122" s="19"/>
      <c r="F122" s="19"/>
    </row>
    <row r="123" spans="1:6" ht="15.75">
      <c r="A123" s="28"/>
      <c r="B123" s="28"/>
      <c r="C123" s="25"/>
      <c r="D123" s="19"/>
      <c r="E123" s="19"/>
      <c r="F123" s="19"/>
    </row>
    <row r="124" spans="1:6" ht="15.75">
      <c r="A124" s="28"/>
      <c r="B124" s="28"/>
      <c r="C124" s="25"/>
      <c r="D124" s="19"/>
      <c r="E124" s="19"/>
      <c r="F124" s="19"/>
    </row>
    <row r="125" spans="1:6" ht="15.75">
      <c r="A125" s="23"/>
      <c r="B125" s="23"/>
      <c r="C125" s="25"/>
      <c r="D125" s="19"/>
      <c r="E125" s="19"/>
      <c r="F125" s="19"/>
    </row>
    <row r="126" spans="1:6" ht="15.75">
      <c r="A126" s="20"/>
      <c r="B126" s="20"/>
      <c r="C126" s="26"/>
      <c r="D126" s="22"/>
      <c r="E126" s="22"/>
      <c r="F126" s="22"/>
    </row>
    <row r="127" spans="1:6" ht="15.75">
      <c r="A127" s="30"/>
      <c r="B127" s="30"/>
      <c r="C127" s="31"/>
      <c r="D127" s="32"/>
      <c r="E127" s="32"/>
      <c r="F127" s="32"/>
    </row>
    <row r="128" spans="1:6" ht="15.75">
      <c r="A128" s="30"/>
      <c r="B128" s="30"/>
      <c r="C128" s="31"/>
      <c r="D128" s="32"/>
      <c r="E128" s="32"/>
      <c r="F128" s="32"/>
    </row>
    <row r="129" spans="1:6" ht="15.75">
      <c r="A129" s="30"/>
      <c r="B129" s="30"/>
      <c r="C129" s="31"/>
      <c r="D129" s="32"/>
      <c r="E129" s="32"/>
      <c r="F129" s="32"/>
    </row>
    <row r="130" spans="1:6" ht="15.75">
      <c r="A130" s="30"/>
      <c r="B130" s="30"/>
      <c r="C130" s="31"/>
      <c r="D130" s="32"/>
      <c r="E130" s="32"/>
      <c r="F130" s="32"/>
    </row>
    <row r="131" spans="1:6" ht="15.75">
      <c r="A131" s="30"/>
      <c r="B131" s="30"/>
      <c r="C131" s="31"/>
      <c r="D131" s="32"/>
      <c r="E131" s="32"/>
      <c r="F131" s="32"/>
    </row>
    <row r="132" spans="1:6" ht="15.75">
      <c r="A132" s="30"/>
      <c r="B132" s="30"/>
      <c r="C132" s="31"/>
      <c r="D132" s="32"/>
      <c r="E132" s="32"/>
      <c r="F132" s="32"/>
    </row>
    <row r="133" spans="1:6" ht="15.75">
      <c r="A133" s="30"/>
      <c r="B133" s="30"/>
      <c r="C133" s="31"/>
      <c r="D133" s="32"/>
      <c r="E133" s="32"/>
      <c r="F133" s="32"/>
    </row>
    <row r="134" spans="1:6" ht="15.75">
      <c r="A134" s="30"/>
      <c r="B134" s="30"/>
      <c r="C134" s="31"/>
      <c r="D134" s="32"/>
      <c r="E134" s="32"/>
      <c r="F134" s="32"/>
    </row>
    <row r="135" spans="1:6" ht="15.75">
      <c r="A135" s="30"/>
      <c r="B135" s="30"/>
      <c r="C135" s="31"/>
      <c r="D135" s="32"/>
      <c r="E135" s="32"/>
      <c r="F135" s="32"/>
    </row>
  </sheetData>
  <sheetProtection/>
  <mergeCells count="7">
    <mergeCell ref="A87:B87"/>
    <mergeCell ref="A2:F2"/>
    <mergeCell ref="A3:F3"/>
    <mergeCell ref="A4:F4"/>
    <mergeCell ref="A82:B82"/>
    <mergeCell ref="E82:F82"/>
    <mergeCell ref="A86:B86"/>
  </mergeCells>
  <printOptions/>
  <pageMargins left="0.7874015748031497" right="0.3937007874015748" top="0.7874015748031497" bottom="0.6299212598425197" header="0.2362204724409449" footer="0.1968503937007874"/>
  <pageSetup fitToHeight="30" fitToWidth="1" horizontalDpi="600" verticalDpi="600" orientation="portrait" paperSize="9" scale="5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Ольга Николаевна Хламова</cp:lastModifiedBy>
  <cp:lastPrinted>2019-06-13T08:02:31Z</cp:lastPrinted>
  <dcterms:created xsi:type="dcterms:W3CDTF">2004-09-01T05:21:12Z</dcterms:created>
  <dcterms:modified xsi:type="dcterms:W3CDTF">2019-09-19T06:14:33Z</dcterms:modified>
  <cp:category/>
  <cp:version/>
  <cp:contentType/>
  <cp:contentStatus/>
</cp:coreProperties>
</file>