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ДЧБ" sheetId="1" r:id="rId1"/>
  </sheets>
  <calcPr calcId="125725"/>
</workbook>
</file>

<file path=xl/calcChain.xml><?xml version="1.0" encoding="utf-8"?>
<calcChain xmlns="http://schemas.openxmlformats.org/spreadsheetml/2006/main">
  <c r="D225" i="1"/>
  <c r="D223" l="1"/>
  <c r="D222" s="1"/>
  <c r="D220"/>
  <c r="D219" s="1"/>
  <c r="D216"/>
  <c r="D212" l="1"/>
  <c r="D211" s="1"/>
  <c r="D210" s="1"/>
  <c r="D207"/>
  <c r="D206" s="1"/>
  <c r="D199"/>
  <c r="D198" s="1"/>
  <c r="D196"/>
  <c r="D194"/>
  <c r="D193" s="1"/>
  <c r="D183"/>
  <c r="D182" s="1"/>
  <c r="D180"/>
  <c r="D178"/>
  <c r="D175"/>
  <c r="D173"/>
  <c r="D168"/>
  <c r="D166"/>
  <c r="D160"/>
  <c r="D159" s="1"/>
  <c r="D157"/>
  <c r="D155"/>
  <c r="D153"/>
  <c r="D151"/>
  <c r="D149"/>
  <c r="D147"/>
  <c r="D146" s="1"/>
  <c r="D144"/>
  <c r="D142"/>
  <c r="D139"/>
  <c r="D136"/>
  <c r="D134"/>
  <c r="D131"/>
  <c r="D129"/>
  <c r="D127"/>
  <c r="D125"/>
  <c r="D121"/>
  <c r="D120" s="1"/>
  <c r="D118"/>
  <c r="D117" s="1"/>
  <c r="D113"/>
  <c r="D114"/>
  <c r="D110"/>
  <c r="D109" s="1"/>
  <c r="D111"/>
  <c r="D107"/>
  <c r="D105"/>
  <c r="D103"/>
  <c r="D101"/>
  <c r="D97"/>
  <c r="D96" s="1"/>
  <c r="D94"/>
  <c r="D92"/>
  <c r="D91" s="1"/>
  <c r="D90" s="1"/>
  <c r="D88"/>
  <c r="D87" s="1"/>
  <c r="D84"/>
  <c r="D83" s="1"/>
  <c r="D82" s="1"/>
  <c r="D80"/>
  <c r="D78"/>
  <c r="D77" s="1"/>
  <c r="D76" s="1"/>
  <c r="D74"/>
  <c r="D73" s="1"/>
  <c r="D70"/>
  <c r="D69" s="1"/>
  <c r="D66"/>
  <c r="D65" s="1"/>
  <c r="D61"/>
  <c r="D56"/>
  <c r="D51"/>
  <c r="D47"/>
  <c r="D43"/>
  <c r="D38"/>
  <c r="D133" l="1"/>
  <c r="D165"/>
  <c r="D172"/>
  <c r="D171" s="1"/>
  <c r="D170" s="1"/>
  <c r="D124"/>
  <c r="D116"/>
  <c r="D100"/>
  <c r="D99" s="1"/>
  <c r="D72"/>
  <c r="D55"/>
  <c r="D42"/>
  <c r="D34"/>
  <c r="D33" s="1"/>
  <c r="D28"/>
  <c r="D24"/>
  <c r="D19"/>
  <c r="D14"/>
  <c r="D123" l="1"/>
  <c r="D13"/>
  <c r="D12" s="1"/>
  <c r="D32"/>
  <c r="D31" s="1"/>
  <c r="D11" l="1"/>
  <c r="D10" s="1"/>
</calcChain>
</file>

<file path=xl/sharedStrings.xml><?xml version="1.0" encoding="utf-8"?>
<sst xmlns="http://schemas.openxmlformats.org/spreadsheetml/2006/main" count="646" uniqueCount="439">
  <si>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</si>
  <si>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1.01.02.01.0.01.1.000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</si>
  <si>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</si>
  <si>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</si>
  <si>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1.01.02.01.0.01.2.000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</si>
  <si>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</si>
  <si>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1.01.02.01.0.01.3.000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</si>
  <si>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</si>
  <si>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1.01.02.01.0.01.4.000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</si>
  <si>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</si>
  <si>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1.01.02.02.0.01.1.000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</si>
  <si>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</si>
  <si>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1.01.02.02.0.01.2.000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</si>
  <si>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</si>
  <si>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1.01.02.02.0.01.3.000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</si>
  <si>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поступления)</t>
  </si>
  <si>
    <t>1.01.02.02.0.01.4.000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</si>
  <si>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</si>
  <si>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</si>
  <si>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</si>
  <si>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1.01.02.03.0.01.2.000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</si>
  <si>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</si>
  <si>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1.01.02.03.0.01.3.000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</si>
  <si>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</si>
  <si>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1.01.02.04.0.01.1.000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</si>
  <si>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(прочие поступления)</t>
  </si>
  <si>
    <t>1.01.02.04.0.01.4.000</t>
  </si>
  <si>
    <t>Налог, взимаемый с налогоплательщиков, выбравших в качестве объекта налогообложения доходы (сумма платежа)</t>
  </si>
  <si>
    <t>1.05.01.01.1.01.1.000</t>
  </si>
  <si>
    <t>Налог, взимаемый с налогоплательщиков, выбравших в качестве объекта налогообложения доходы (пени, проценты)</t>
  </si>
  <si>
    <t>1.05.01.01.1.01.2.000</t>
  </si>
  <si>
    <t>Налог, взимаемый с налогоплательщиков, выбравших в качестве объекта налогообложения доходы (взыскания)</t>
  </si>
  <si>
    <t>1.05.01.01.1.01.3.000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</si>
  <si>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платежа)</t>
  </si>
  <si>
    <t>1.05.01.01.2.01.1.000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</si>
  <si>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(пени, проценты)</t>
  </si>
  <si>
    <t>1.05.01.01.2.01.2.000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</si>
  <si>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(взыскания)</t>
  </si>
  <si>
    <t>1.05.01.01.2.01.3.000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</si>
  <si>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</si>
  <si>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1.05.01.02.1.01.1.000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</si>
  <si>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</si>
  <si>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1.05.01.02.1.01.2.000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</si>
  <si>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</si>
  <si>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1.05.01.02.1.01.3.000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</si>
  <si>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платежа)</t>
  </si>
  <si>
    <t>1.05.01.02.2.01.1.000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</si>
  <si>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(пени, проценты)</t>
  </si>
  <si>
    <t>1.05.01.02.2.01.2.000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</si>
  <si>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(взыскания)</t>
  </si>
  <si>
    <t>1.05.01.02.2.01.3.000</t>
  </si>
  <si>
    <t>Минимальный налог, зачисляемый в бюджеты субъектов Российской Федерации (сумма платежа)</t>
  </si>
  <si>
    <t>1.05.01.05.0.01.1.000</t>
  </si>
  <si>
    <t>Минимальный налог, зачисляемый в бюджеты субъектов Российской Федерации (пени, проценты)</t>
  </si>
  <si>
    <t>1.05.01.05.0.01.2.000</t>
  </si>
  <si>
    <t>Минимальный налог, зачисляемый в бюджеты субъектов Российской Федерации (взыскания)</t>
  </si>
  <si>
    <t>1.05.01.05.0.01.3.000</t>
  </si>
  <si>
    <t>Единый налог на вмененный доход для отдельных видов деятельности (сумма платежа)</t>
  </si>
  <si>
    <t>1.05.02.01.0.02.1.000</t>
  </si>
  <si>
    <t>Единый налог на вмененный доход для отдельных видов деятельности (пени, проценты)</t>
  </si>
  <si>
    <t>1.05.02.01.0.02.2.000</t>
  </si>
  <si>
    <t>Единый налог на вмененный доход для отдельных видов деятельности (взыскания)</t>
  </si>
  <si>
    <t>1.05.02.01.0.02.3.000</t>
  </si>
  <si>
    <t>Единый налог на вмененный доход для отдельных видов деятельности (прочие поступления)</t>
  </si>
  <si>
    <t>1.05.02.01.0.02.4.000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</si>
  <si>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</si>
  <si>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1.05.02.02.0.02.1.000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</si>
  <si>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</si>
  <si>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1.05.02.02.0.02.2.000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</si>
  <si>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</si>
  <si>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1.05.02.02.0.02.3.000</t>
  </si>
  <si>
    <t>Единый сельскохозяйственный налог (сумма платежа)</t>
  </si>
  <si>
    <t>1.05.03.01.0.01.1.000</t>
  </si>
  <si>
    <t>Единый сельскохозяйственный налог (пени, проценты)</t>
  </si>
  <si>
    <t>1.05.03.01.0.01.2.000</t>
  </si>
  <si>
    <t>Налог, взимаемый в связи с применением патентной системы налогообложения, зачисляемый в бюджеты муниципальных районов (сумма платежа)</t>
  </si>
  <si>
    <t>1.05.04.02.0.02.1.000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</si>
  <si>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</si>
  <si>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1.08.03.01.0.01.1.000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</si>
  <si>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платежа)</t>
  </si>
  <si>
    <t>1.08.07.08.4.01.1.000</t>
  </si>
  <si>
    <t>Государственная пошлина за выдачу разрешения на установку рекламной конструкции (сумма платежа)</t>
  </si>
  <si>
    <t>1.08.07.15.0.01.1.000</t>
  </si>
  <si>
    <t>Налог на имущество предприятий (сумма платежа)</t>
  </si>
  <si>
    <t>1.09.04.01.0.02.1.000</t>
  </si>
  <si>
    <t>Налог на имущество предприятий (пени, проценты)</t>
  </si>
  <si>
    <t>1.09.04.01.0.02.2.000</t>
  </si>
  <si>
    <t>Налог с продаж (пени, проценты)</t>
  </si>
  <si>
    <t>1.09.06.01.0.02.2.000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</si>
  <si>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</si>
  <si>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1.11.05.01.3.10.0.000</t>
  </si>
  <si>
    <t>1.2.0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</si>
  <si>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</si>
  <si>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1.11.05.03.5.05.0.000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</si>
  <si>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</si>
  <si>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1.11.09.04.5.05.0.000</t>
  </si>
  <si>
    <t>Плата за выбросы загрязняющих веществ в атмосферный воздух стационарными объектами (Федеральные государственные органы)</t>
  </si>
  <si>
    <t>1.12.01.01.0.01.6.000</t>
  </si>
  <si>
    <t>Плата за выбросы загрязняющих веществ в атмосферный воздух передвижными объектами (Федеральные государственные органы)</t>
  </si>
  <si>
    <t>1.12.01.02.0.01.6.000</t>
  </si>
  <si>
    <t>Плата за сбросы загрязняющих веществ в водные объекты (федеральные государственные органы)</t>
  </si>
  <si>
    <t>1.12.01.03.0.01.6.000</t>
  </si>
  <si>
    <t>Плата за размещение отходов производства и потребления (Федеральные государственные органы)</t>
  </si>
  <si>
    <t>1.12.01.04.0.01.6.000</t>
  </si>
  <si>
    <t>Прочие доходы от оказания платных услуг (работ) получателями средств бюджетов муниципальных районов</t>
  </si>
  <si>
    <t>1.13.01.99.5.05.0.000</t>
  </si>
  <si>
    <t>1.3.0</t>
  </si>
  <si>
    <t>Прочие доходы от компенсации затрат бюджетов муниципальных районов</t>
  </si>
  <si>
    <t>1.13.02.99.5.05.0.000</t>
  </si>
  <si>
    <t>1.14.02.05.3.05.0.000</t>
  </si>
  <si>
    <t>4.1.0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</si>
  <si>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</si>
  <si>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1.14.06.01.3.10.0.000</t>
  </si>
  <si>
    <t>4.3.0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</si>
  <si>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органы)</t>
  </si>
  <si>
    <t>1.16.03.01.0.01.6.000</t>
  </si>
  <si>
    <t>1.4.0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</si>
  <si>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</si>
  <si>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1.16.03.03.0.01.6.000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</si>
  <si>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</si>
  <si>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1.16.06.00.0.01.6.000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</si>
  <si>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спиртсодержащей продукции (федеральные государственные органы)</t>
  </si>
  <si>
    <t>1.16.08.01.0.01.6.000</t>
  </si>
  <si>
    <t>Денежные взыскания (штрафы) за нарушение законодательства Российской Федерации о недрах (федеральные государственные органы)</t>
  </si>
  <si>
    <t>1.16.25.01.0.01.6.000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</si>
  <si>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</si>
  <si>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1.16.25.03.0.01.0.000</t>
  </si>
  <si>
    <t>Денежные взыскания (штрафы) за нарушение законодательства Российской Федерации об охране и использовании животного мира (федеральные государственные органы)</t>
  </si>
  <si>
    <t>1.16.25.03.0.01.6.000</t>
  </si>
  <si>
    <t>Денежные взыскания (штрафы) за нарушение законодательства в области охраны окружающей среды</t>
  </si>
  <si>
    <t>1.16.25.05.0.01.0.000</t>
  </si>
  <si>
    <t>Денежные взыскания (штрафы) за нарушение законодательства в области охраны окружающей среды (федеральные государственные органы)</t>
  </si>
  <si>
    <t>1.16.25.05.0.01.6.000</t>
  </si>
  <si>
    <t>Денежные взыскания (штрафы) за нарушение земельного законодательства (федеральные государственные органы)</t>
  </si>
  <si>
    <t>1.16.25.06.0.01.6.000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</si>
  <si>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</si>
  <si>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1.16.28.00.0.01.6.000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</si>
  <si>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органы)</t>
  </si>
  <si>
    <t>1.16.30.01.4.01.6.000</t>
  </si>
  <si>
    <t>Прочие денежные взыскания (штрафы) за правонарушения в области дорожного движения (федеральные государственные органы)</t>
  </si>
  <si>
    <t>1.16.30.03.0.01.6.000</t>
  </si>
  <si>
    <t>Суммы по искам о возмещении вреда, причиненного окружающей среде, подлежащие зачислению в бюджеты муниципальных районов</t>
  </si>
  <si>
    <t>1.16.35.03.0.05.0.000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</si>
  <si>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органы)</t>
  </si>
  <si>
    <t>1.16.41.00.0.01.6.000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</si>
  <si>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</si>
  <si>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>1.16.43.00.0.01.6.000</t>
  </si>
  <si>
    <t>Денежные взыскания (штрафы) за нарушения законодательства Российской Федерации о промышленной безопасности (федеральные государственные органы)</t>
  </si>
  <si>
    <t>1.16.45.00.0.01.6.000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</si>
  <si>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</si>
  <si>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1.16.90.05.0.05.0.000</t>
  </si>
  <si>
    <t>Прочие поступления от денежных взысканий (штрафов) и иных сумм в возмещение ущерба, зачисляемые в бюджеты муниципальных районов (взыскания)</t>
  </si>
  <si>
    <t>1.16.90.05.0.05.3.000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</si>
  <si>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органы)</t>
  </si>
  <si>
    <t>1.16.90.05.0.05.6.000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</si>
  <si>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</si>
  <si>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1.16.90.05.0.05.7.000</t>
  </si>
  <si>
    <t>Невыясненные поступления, зачисляемые в бюджеты муниципальных районов</t>
  </si>
  <si>
    <t>1.17.01.05.0.05.0.000</t>
  </si>
  <si>
    <t>1.8.0</t>
  </si>
  <si>
    <t>Прочие неналоговые доходы бюджетов муниципальных районов</t>
  </si>
  <si>
    <t>1.17.05.05.0.05.0.000</t>
  </si>
  <si>
    <t>Субсидии бюджетам муниципальных районов на обеспечение жильем молодых семей</t>
  </si>
  <si>
    <t>2.02.02.00.8.05.0.000</t>
  </si>
  <si>
    <t>1.5.1</t>
  </si>
  <si>
    <t>2.02.02.00.9.05.0.000</t>
  </si>
  <si>
    <t>2.02.02.00.9.05.0.029</t>
  </si>
  <si>
    <t>2.02.02.05.1.05.0.000</t>
  </si>
  <si>
    <t>2.02.02.15.0.05.0.000</t>
  </si>
  <si>
    <t>2.02.02.99.9.05.0.021</t>
  </si>
  <si>
    <t>2.02.02.99.9.05.0.022</t>
  </si>
  <si>
    <t>2.02.02.99.9.05.0.023</t>
  </si>
  <si>
    <t>2.02.02.99.9.05.0.024</t>
  </si>
  <si>
    <t>2.02.02.99.9.05.0.025</t>
  </si>
  <si>
    <t>2.02.02.99.9.05.0.026</t>
  </si>
  <si>
    <t>2.02.02.99.9.05.0.027</t>
  </si>
  <si>
    <t>2.02.02.99.9.05.0.028</t>
  </si>
  <si>
    <t>2.02.02.99.9.05.0.030</t>
  </si>
  <si>
    <t>Субвенции бюджетам муниципальных районов на ежемесячное денежное вознаграждение за классное руководство</t>
  </si>
  <si>
    <t>2.02.03.02.1.05.0.000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</si>
  <si>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</si>
  <si>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2.02.03.02.2.05.0.000</t>
  </si>
  <si>
    <t>2.02.03.02.4.05.0.011</t>
  </si>
  <si>
    <t>2.02.03.02.4.05.0.012</t>
  </si>
  <si>
    <t>2.02.03.02.4.05.0.015</t>
  </si>
  <si>
    <t>2.02.03.02.4.05.0.016</t>
  </si>
  <si>
    <t>2.02.03.02.4.05.0.017</t>
  </si>
  <si>
    <t>2.02.03.02.4.05.0.019</t>
  </si>
  <si>
    <t>2.02.03.99.9.05.0.001</t>
  </si>
  <si>
    <t>2.02.03.99.9.05.0.002</t>
  </si>
  <si>
    <t>2.02.04.01.4.05.0.064</t>
  </si>
  <si>
    <t>2.02.04.01.4.05.0.079</t>
  </si>
  <si>
    <t>2.02.04.01.4.05.0.080</t>
  </si>
  <si>
    <t>2.02.04.02.5.05.0.000</t>
  </si>
  <si>
    <t>2.02.04.02.5.05.0.091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</si>
  <si>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</si>
  <si>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2.04.05.02.0.05.0.000</t>
  </si>
  <si>
    <t>2.18.05.01.0.05.0.000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</si>
  <si>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</si>
  <si>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2.19.05.00.0.05.0.000</t>
  </si>
  <si>
    <t>Приложение 2</t>
  </si>
  <si>
    <t>Доходы бюджета муниципального образования г.Бодайбо и района по кодам видов доходов, подвидов доходов, классификации операций сектора государственного управления, относящихся  к доходам бюджетов, за 2013 год</t>
  </si>
  <si>
    <t>Наименование показателя</t>
  </si>
  <si>
    <t>Код бюджетной классификации РФ</t>
  </si>
  <si>
    <t>Кассовое исполнение</t>
  </si>
  <si>
    <t>НАЛОГОВЫЕ И НЕНАЛОГОВЫЕ ДОХОДЫ</t>
  </si>
  <si>
    <t>НАЛОГИ НА ПРИБЫЛЬ, ДОХОДЫ</t>
  </si>
  <si>
    <t>Налог на доходы физических лиц</t>
  </si>
  <si>
    <t>1.00.00.00.0.00.0.000</t>
  </si>
  <si>
    <t>0.0.0</t>
  </si>
  <si>
    <t>1.01.00.00.0.00.0.000</t>
  </si>
  <si>
    <t>1.01.02.00.0.02.0.000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</si>
  <si>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</si>
  <si>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</si>
  <si>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</si>
  <si>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1.01.02.02.0.01.0.000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</si>
  <si>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</si>
  <si>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1.01.02.03.0.01.0.000</t>
  </si>
  <si>
    <t>1.01.02.04.0.01.0.000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</si>
  <si>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</t>
  </si>
  <si>
    <t>1.05.00.00.0.00.0.000</t>
  </si>
  <si>
    <t>НАЛОГИ НА СОВОКУПНЫЙ ДОХОД</t>
  </si>
  <si>
    <t>1.05.01.00.0.00.0.000</t>
  </si>
  <si>
    <t>Налог, взимаемый в связи с применением упрощенной системы налогообложения</t>
  </si>
  <si>
    <t>1.05.01.01.0.01.0.000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</si>
  <si>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</si>
  <si>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 </t>
  </si>
  <si>
    <t>1.05.01.01.1.01.0.000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</si>
  <si>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</si>
  <si>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1.05.01.01.2.01.0.000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</si>
  <si>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</si>
  <si>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1.05.01.02.1.01.0.000</t>
  </si>
  <si>
    <t>1.05.01.02.0.01.0.000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</si>
  <si>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</si>
  <si>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1.05.01.02.2.01.0.000</t>
  </si>
  <si>
    <t>Минимальный налог, зачисляемый в бюджеты субъектов Российской Федерации</t>
  </si>
  <si>
    <t>1.05.01.05.0.01.0.000</t>
  </si>
  <si>
    <t>Единый налог на вмененный доход для отдельных видов деятельности</t>
  </si>
  <si>
    <t>1.05.02.01.0.02.0.000</t>
  </si>
  <si>
    <t>1.05.02.00.0.02.0.000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</si>
  <si>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</si>
  <si>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</si>
  <si>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1.05.02.02.0.02.0.000</t>
  </si>
  <si>
    <t>Единый сельскохозяйственный налог</t>
  </si>
  <si>
    <t>1.05.03.00.0.01.0.000</t>
  </si>
  <si>
    <t>1.05.03.01.0.01.0.000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</si>
  <si>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</si>
  <si>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1.05.04.00.0.02.0.000</t>
  </si>
  <si>
    <t>1.05.04.02.0.02.0.000</t>
  </si>
  <si>
    <t>ГОСУДАРСТВЕННАЯ ПОШЛИНА</t>
  </si>
  <si>
    <t>1.08.03.00.0.01.0.000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</si>
  <si>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</si>
  <si>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 xml:space="preserve">Государственная пошлина по делам, рассматриваемым в судах общей юрисдикции, мировыми судьями </t>
  </si>
  <si>
    <t>1.08.03.01.0.01.0.000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</si>
  <si>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</si>
  <si>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</si>
  <si>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</si>
  <si>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1.08.07.08.0.01.0.000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</si>
  <si>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</t>
  </si>
  <si>
    <t>1.08.07.08.4.01.0.000</t>
  </si>
  <si>
    <t xml:space="preserve">Государственная пошлина за выдачу разрешения на установку рекламной конструкции </t>
  </si>
  <si>
    <t>1.08.07.15.0.01.0.000</t>
  </si>
  <si>
    <t>1.09.00.00.0.00.0.000</t>
  </si>
  <si>
    <t>1.08.00.00.0.00.0.000</t>
  </si>
  <si>
    <t>ЗАДОЛЖЕННОСТЬ И ПЕРЕРАСЧЕТЫ ПО ОТМЕНЕННЫМ НАЛОГАМ, СБОРАМ И ИНЫМ ОБЯЗАТЕЛЬНЫМ ПЛАТЕЖАМ</t>
  </si>
  <si>
    <t>1.09.04.00.0.00.0.000</t>
  </si>
  <si>
    <t xml:space="preserve">Налоги на имущество </t>
  </si>
  <si>
    <t>Налог на имущество предприятий</t>
  </si>
  <si>
    <t>1.09.04.01.0.02.0.000</t>
  </si>
  <si>
    <t>1.09.06.01.0.02.0.000</t>
  </si>
  <si>
    <t>1.09.06.00.0.02.0.000</t>
  </si>
  <si>
    <t>Прочие налоги и сборы (по отмененным налогам и сборам субъектов Российской Федерации)</t>
  </si>
  <si>
    <t xml:space="preserve">Налог с продаж 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</si>
  <si>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</si>
  <si>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</si>
  <si>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</si>
  <si>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</si>
  <si>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</si>
  <si>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</si>
  <si>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1.11.05.03.0.00.0.000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</si>
  <si>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</si>
  <si>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</si>
  <si>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1.11.09.00.0.00.0.000</t>
  </si>
  <si>
    <t>1.11.09.04.0.00.0.000</t>
  </si>
  <si>
    <t>Прочие поступления от использования имущества, находящегося в государственной и муниципальной собственности 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</si>
  <si>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1.12.00.00.0.00.0.000</t>
  </si>
  <si>
    <t>ПЛАТЕЖИ ПРИ ПОЛЬЗОВАНИИ ПРИРОДНЫМИ РЕСУРСАМИ</t>
  </si>
  <si>
    <t>1.12.01.00.0.01.0.000</t>
  </si>
  <si>
    <t>Плата за негативное воздействие на окружающую среду</t>
  </si>
  <si>
    <t xml:space="preserve">Плата за выбросы загрязняющих веществ в атмосферный воздух стационарными объектами </t>
  </si>
  <si>
    <t>1.12.01.01.0.01.0.000</t>
  </si>
  <si>
    <t xml:space="preserve">Плата за выбросы загрязняющих веществ в атмосферный воздух передвижными объектами </t>
  </si>
  <si>
    <t>1.12.01.02.0.01.0.000</t>
  </si>
  <si>
    <t xml:space="preserve">Плата за сбросы загрязняющих веществ в водные объекты </t>
  </si>
  <si>
    <t>1.12.01.03.0.01.0.000</t>
  </si>
  <si>
    <t>Плата за размещение отходов производства и потребления</t>
  </si>
  <si>
    <t>1.12.01.04.0.01.0.000</t>
  </si>
  <si>
    <t>1.13.00.00.0.00.0.000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</si>
  <si>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</si>
  <si>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</si>
  <si>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1.13.01.00.0.00.0.000</t>
  </si>
  <si>
    <t>Прочие доходы от оказания платных услуг (работ)</t>
  </si>
  <si>
    <t>1.13.01.99.0.00.0.000</t>
  </si>
  <si>
    <t>1.13.02.00.0.00.0.000</t>
  </si>
  <si>
    <t>Доходы от компенсации затрат государства</t>
  </si>
  <si>
    <t>Прочие доходы от компенсации затрат государства</t>
  </si>
  <si>
    <t>1.13.02.99.0.00.0.000</t>
  </si>
  <si>
    <t>1.14.00.00.0.00.0.000</t>
  </si>
  <si>
    <t>ДОХОДЫ ОТ ПРОДАЖИ МАТЕРИАЛЬНЫХ И НЕМАТЕРИАЛЬНЫХ АКТИВОВ</t>
  </si>
  <si>
    <t>1.14.02.00.0.00.0.000</t>
  </si>
  <si>
    <t>1.14.02.05.0.05.0.000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</si>
  <si>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</si>
  <si>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</si>
  <si>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</si>
  <si>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</si>
  <si>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1.14.06.01.0.00.0.000</t>
  </si>
  <si>
    <t>1.16.00.00.0.00.0.000</t>
  </si>
  <si>
    <t>ШТРАФЫ, САНКЦИИ, ВОЗМЕЩЕНИЕ УЩЕРБА</t>
  </si>
  <si>
    <t>1.16.03.00.0.00.0.000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</si>
  <si>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</si>
  <si>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</si>
  <si>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1.16.03.01.0.01.0.000</t>
  </si>
  <si>
    <t>1.16.03.03.0.01.0.000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</si>
  <si>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</si>
  <si>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</si>
  <si>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1.16.06.00.0.01.0.000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</si>
  <si>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спиртсодержащей продукции </t>
  </si>
  <si>
    <t>1.16.25.00.0.00.0.000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</si>
  <si>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</si>
  <si>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Российской Федерации о недрах </t>
  </si>
  <si>
    <t>1.16.25.01.0.01.0.000</t>
  </si>
  <si>
    <t xml:space="preserve">Денежные взыскания (штрафы) за нарушение земельного законодательства </t>
  </si>
  <si>
    <t>1.16.25.06.0.01.0.000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</si>
  <si>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</si>
  <si>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</si>
  <si>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</si>
  <si>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1.16.30.00.0.01.0.000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</si>
  <si>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</si>
  <si>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1.16.30.01.4.01.0.000</t>
  </si>
  <si>
    <t xml:space="preserve">Прочие денежные взыскания (штрафы) за правонарушения в области дорожного движения </t>
  </si>
  <si>
    <t>1.16.30.03.0.01.0.000</t>
  </si>
  <si>
    <t>Суммы по искам о возмещении вреда, причиненного окружающей среде</t>
  </si>
  <si>
    <t>1.16.35.00.0.00.0.000</t>
  </si>
  <si>
    <t xml:space="preserve">Денежные взыскания (штрафы) за нарушение законодательства Российской Федерации об электроэнергетике </t>
  </si>
  <si>
    <t>1.16.41.00.0.01.0.000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</si>
  <si>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</si>
  <si>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1.16.43.00.0.01.0.000</t>
  </si>
  <si>
    <t xml:space="preserve">Денежные взыскания (штрафы) за нарушения законодательства Российской Федерации о промышленной безопасности </t>
  </si>
  <si>
    <t>1.16.45.00.0.01.0.000</t>
  </si>
  <si>
    <t>Прочие поступления от денежных взысканий (штрафов) и иных сумм в возмещение ущерба</t>
  </si>
  <si>
    <t>1.16.90.00.0.00.0.000</t>
  </si>
  <si>
    <t>1.17.00.00.0.00.0.000</t>
  </si>
  <si>
    <t>ПРОЧИЕ НЕНАЛОГОВЫЕ ДОХОДЫ</t>
  </si>
  <si>
    <t>Невыясненные поступления</t>
  </si>
  <si>
    <t>1.17.01.00.0.00.0.000</t>
  </si>
  <si>
    <t>1.17.05.00.0.00.0.000</t>
  </si>
  <si>
    <t>Прочие неналоговые доходы</t>
  </si>
  <si>
    <t>2.00.00.00.0.00.0.000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</si>
  <si>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</si>
  <si>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</si>
  <si>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2.02.00.00.0.00.0.000</t>
  </si>
  <si>
    <t>СУБСИДИИ БЮДЖЕТАМ БЮДЖЕТНОЙ СИСТЕМЫ РОССИЙСКОЙ ФЕДЕРАЦИИ (МЕЖБЮДЖЕТНЫЕ СУБСИДИИ)</t>
  </si>
  <si>
    <t>2.02.02.00.0.00.0.000</t>
  </si>
  <si>
    <t>Субсидии бюджетам  на обеспечение жильем молодых семей</t>
  </si>
  <si>
    <t>2.02.02.00.8.00.0.000</t>
  </si>
  <si>
    <t>2.02.02.00.9.00.0.000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</si>
  <si>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</si>
  <si>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</si>
  <si>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2.02.02.05.1.00.0.000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</si>
  <si>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</si>
  <si>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2.02.02.15.0.00.0.000</t>
  </si>
  <si>
    <t xml:space="preserve">Прочие субсидии </t>
  </si>
  <si>
    <t>2.02.02.99.9.00.0.000</t>
  </si>
  <si>
    <t>Прочие субсидии бюджетам муниципальных районов</t>
  </si>
  <si>
    <t>2.02.02.99.9.05.0.000</t>
  </si>
  <si>
    <t>СУБВЕНЦИИ БЮДЖЕТАМ СУБЪЕКТОВ РОССИЙСКОЙ ФЕДЕРАЦИИ И МУНИЦИПАЛЬНЫХ ОБРАЗОВАНИЙ</t>
  </si>
  <si>
    <t>2.02.03.00.0.00.0.000</t>
  </si>
  <si>
    <t>Субвенции бюджетам муниципальных образований на ежемесячное денежное вознаграждение за классное руководство</t>
  </si>
  <si>
    <t>2.02.03.02.1.00.0.000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</si>
  <si>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</si>
  <si>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2.02.03.02.2.00.0.000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</si>
  <si>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</si>
  <si>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</si>
  <si>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2.02.03.02.4.00.0.000</t>
  </si>
  <si>
    <t>2.02.03.02.4.05.0.000</t>
  </si>
  <si>
    <t xml:space="preserve">Прочие субвенции </t>
  </si>
  <si>
    <t>2.02.03.99.9.00.0.000</t>
  </si>
  <si>
    <t xml:space="preserve">Прочие субвенции бюджетам муниципальных районов </t>
  </si>
  <si>
    <t>2.02.03.99.9.05.0.000</t>
  </si>
  <si>
    <t>ИНЫЕ МЕЖБЮДЖЕТНЫЕ ТРАНСФЕРТЫ</t>
  </si>
  <si>
    <t>2.02.04.00.0.00.0.000</t>
  </si>
  <si>
    <t>2.02.04.01.4.00.0.000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</si>
  <si>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</si>
  <si>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2.02.04.01.4.05.0.000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</si>
  <si>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</si>
  <si>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2.02.04.02.5.00.0.000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</si>
  <si>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(за счет средств федерального бюджета)</t>
  </si>
  <si>
    <t>БЕЗВОЗМЕЗДНЫЕ ПОСТУПЛЕНИЯ ОТ НЕГОСУДАРСТВЕННЫХ ОРГАНИЗАЦИЙ</t>
  </si>
  <si>
    <t>2.04.00.00.0.00.0.000</t>
  </si>
  <si>
    <t>Безвозмездные поступления от негосударственных организаций в бюджеты муниципальных районов</t>
  </si>
  <si>
    <t>2.04.05.00.0.05.0.000</t>
  </si>
  <si>
    <t>2.18.00.00.0.00.0.000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</si>
  <si>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</si>
  <si>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</si>
  <si>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</si>
  <si>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>ВОЗВРАТ ОСТАТКОВ СУБСИДИЙ, СУБВЕНЦИЙ И ИНЫХ МЕЖБЮДЖЕТНЫХ ТРАНСФЕРТОВ, ИМЕЮЩИХ ЦЕЛЕВОЕ НАЗНАЧЕНИЕ, ПРОШЛЫХ ЛЕТ</t>
  </si>
  <si>
    <t>2.19.00.00.0.00.0.000</t>
  </si>
  <si>
    <t>Доходы от реализации иного имущества, находящегося в собственности муниципальных районов (за исключением имущества 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</si>
  <si>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Субсидии бюджетам муниципальных районов на реализацию долгосрочной целевой программы Иркутской области "Публичные центры правовой, деловой и социально значимой информации центральных районных библиотек в Иркутской области" 2013-2014г.</t>
  </si>
  <si>
    <t>Субсидии бюджетам муниципальных районов на реализацию долгосрочной целевой программы Иркутской области "100 модельных домов культуры Приангарью" на 2011-2014 годы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</si>
  <si>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(за счет средств областного бюджета)</t>
  </si>
  <si>
    <t>Субсидии бюджетам муниципальных районов на реализацию долгосрочной целевой программы Иркутской области "О мерах по предотвращению распространения туберкулеза в Иркутской области"</t>
  </si>
  <si>
    <t>Субсидии бюджетам муниципальных районов на реализацию долгосрочной целевой программы Иркутской области "Организация и обеспечение отдыха и оздоровления детей в Иркутской области на 2012-2014г"</t>
  </si>
  <si>
    <t>Субсидии бюджетам муниципальных районов на выплату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</si>
  <si>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и малоимущим семьям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</si>
  <si>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</si>
  <si>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Субвенции бюджетам муниципальных районов на ежемесячное денежное вознаграждение за классное руководство (за счет средств областного бюджета)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</si>
  <si>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 (за счет средств федерального бюджета)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</si>
  <si>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 (за счет средств областного бюджета)</t>
  </si>
  <si>
    <t>Субсидии бюджетам муниципальных районов на реализацию федеральных целевых программ (подпрограмма "Обеспечение жильем молодых семей")</t>
  </si>
  <si>
    <t>Субсидии бюджетам муниципальных районов на реализацию долгосрочной целевой программы Иркутской области "Энергосбережение и повышение энергетической эффективности на территории Иркутской области на 2011-2015 годы и на период до 2020 года"</t>
  </si>
  <si>
    <t>Субсидии бюджетам муниципальных районов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</si>
  <si>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Субсидии бюджетам муниципальных районов на реализацию мероприятий перечня проектов народных инициатив</t>
  </si>
  <si>
    <t>Субсидии бюджетам муниципальных районов на приобретение и доставку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</si>
  <si>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Субвенции бюджетам муниципальных районов на выполнение передаваемых полномочий субъектов Российской Федерации по хранению, комплектованию, учету и использованию архивных документов, относящихся к государственной собственности Иркутской области</t>
  </si>
  <si>
    <t>Субвенции бюджетам муниципальных районов на выполнение передаваемых полномочий субъектов Российской Федерации в сфере труда</t>
  </si>
  <si>
    <t>Субвенции бюджетам муниципальных районов на выполнение передаваемых полномочий субъектов Российской Федерации в области производства и оборота этилового спирта, алкогольной и спиртсодержащей продукции</t>
  </si>
  <si>
    <t>Субвенции бюджетам муниципальных районов на выполнение передаваемых полномочий субъектов Российской Федерации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</si>
  <si>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Субвенции бюджетам муниципальных районов на выполнение передаваемых полномочий субъектов Российской Федерации по определению персонального состава и обеспечению деятельности административных комиссий</t>
  </si>
  <si>
    <t>Межбюджетные трансферты,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и проведению мероприятий по размещению заказов на поставку товаров, выполнение работ и оказанию услуг для муниципальных нужд</t>
  </si>
  <si>
    <t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резервирование земель  и изъятие, в т.ч. путем выкупа, земельных участков в границах поселений для муниципальных нужд, осуществление земельного контроля за использованием земель муниципальных образований Бодайбинского района</t>
  </si>
  <si>
    <t xml:space="preserve">к решению Думы г.Бодайбо и района </t>
  </si>
  <si>
    <t>тыс.руб.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</si>
  <si>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</si>
  <si>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</si>
  <si>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1.16.08.00.0.01.0.000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</si>
  <si>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финансовый контроля</t>
  </si>
  <si>
    <t>Субсидии бюджетам муниципальных районов на реализацию муниципальных программ повышения эффективности бюджетных расходов</t>
  </si>
  <si>
    <t>от 20.06.2014г. №14-па.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</si>
</sst>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19">
    <font>
      <sz val="10"/>
      <name val="Arial"/>
    </font>
    <font>
      <sz val="8.5"/>
      <name val="MS Sans Serif"/>
    </font>
    <font>
      <b/>
      <sz val="8.5"/>
      <name val="MS Sans Serif"/>
    </font>
    <font>
      <sz val="8"/>
      <name val="Arial Narrow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i/>
      <sz val="8"/>
      <name val="Arial Narrow"/>
      <family val="2"/>
      <charset val="204"/>
    </font>
    <font>
      <b/>
      <i/>
      <sz val="8.5"/>
      <name val="MS Sans Serif"/>
      <family val="2"/>
      <charset val="204"/>
    </font>
    <font>
      <i/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 Narrow"/>
      <family val="2"/>
      <charset val="204"/>
    </font>
    <font>
      <b/>
      <sz val="8.5"/>
      <name val="Arial Narrow"/>
      <family val="2"/>
      <charset val="204"/>
    </font>
    <font>
      <sz val="11"/>
      <name val="MS Sans Serif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2" fontId="5" fillId="0" borderId="1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4" fontId="11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0" fontId="12" fillId="0" borderId="0" xfId="0" applyFont="1"/>
    <xf numFmtId="0" fontId="13" fillId="0" borderId="0" xfId="0" applyFont="1"/>
    <xf numFmtId="49" fontId="11" fillId="0" borderId="1" xfId="0" applyNumberFormat="1" applyFont="1" applyBorder="1" applyAlignment="1" applyProtection="1">
      <alignment horizontal="left" vertical="center" wrapText="1"/>
    </xf>
    <xf numFmtId="0" fontId="14" fillId="0" borderId="0" xfId="0" applyFont="1"/>
    <xf numFmtId="43" fontId="7" fillId="0" borderId="1" xfId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3" fontId="5" fillId="0" borderId="1" xfId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164" fontId="9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6"/>
  <sheetViews>
    <sheetView showGridLines="0" tabSelected="1" workbookViewId="0">
      <selection activeCell="A4" sqref="A4:D7"/>
    </sheetView>
  </sheetViews>
  <sheetFormatPr defaultRowHeight="12.75" customHeight="1"/>
  <cols>
    <col min="1" max="1" width="49.42578125" customWidth="1"/>
    <col min="2" max="2" width="16.7109375" customWidth="1"/>
    <col min="3" max="3" width="6.7109375" customWidth="1"/>
    <col min="4" max="4" width="15.42578125" customWidth="1"/>
    <col min="5" max="6" width="9.140625" customWidth="1"/>
    <col min="7" max="7" width="13.140625" customWidth="1"/>
    <col min="8" max="10" width="9.140625" customWidth="1"/>
  </cols>
  <sheetData>
    <row r="1" spans="1:10">
      <c r="A1" s="1"/>
      <c r="B1" s="1"/>
      <c r="C1" s="1"/>
      <c r="D1" s="32" t="s">
        <v>200</v>
      </c>
      <c r="E1" s="1"/>
      <c r="F1" s="1"/>
      <c r="G1" s="1"/>
      <c r="H1" s="1"/>
      <c r="I1" s="1"/>
      <c r="J1" s="1"/>
    </row>
    <row r="2" spans="1:10">
      <c r="A2" s="1"/>
      <c r="B2" s="38" t="s">
        <v>431</v>
      </c>
      <c r="C2" s="39"/>
      <c r="D2" s="39"/>
      <c r="E2" s="1"/>
      <c r="F2" s="1"/>
      <c r="G2" s="1"/>
      <c r="H2" s="1"/>
      <c r="I2" s="1"/>
      <c r="J2" s="1"/>
    </row>
    <row r="3" spans="1:10">
      <c r="A3" s="1"/>
      <c r="B3" s="38" t="s">
        <v>438</v>
      </c>
      <c r="C3" s="39"/>
      <c r="D3" s="39"/>
      <c r="E3" s="1"/>
      <c r="F3" s="1"/>
      <c r="G3" s="1"/>
      <c r="H3" s="1"/>
      <c r="I3" s="1"/>
      <c r="J3" s="1"/>
    </row>
    <row r="4" spans="1:10">
      <c r="A4" s="36" t="s">
        <v>201</v>
      </c>
      <c r="B4" s="37"/>
      <c r="C4" s="37"/>
      <c r="D4" s="37"/>
      <c r="E4" s="1"/>
      <c r="F4" s="1"/>
      <c r="G4" s="1"/>
      <c r="H4" s="1"/>
      <c r="I4" s="1"/>
      <c r="J4" s="1"/>
    </row>
    <row r="5" spans="1:10">
      <c r="A5" s="37"/>
      <c r="B5" s="37"/>
      <c r="C5" s="37"/>
      <c r="D5" s="37"/>
      <c r="E5" s="1"/>
      <c r="F5" s="1"/>
      <c r="G5" s="1"/>
      <c r="H5" s="1"/>
      <c r="I5" s="1"/>
      <c r="J5" s="1"/>
    </row>
    <row r="6" spans="1:10">
      <c r="A6" s="37"/>
      <c r="B6" s="37"/>
      <c r="C6" s="37"/>
      <c r="D6" s="37"/>
      <c r="E6" s="1"/>
      <c r="F6" s="1"/>
      <c r="G6" s="1"/>
      <c r="H6" s="1"/>
      <c r="I6" s="1"/>
      <c r="J6" s="1"/>
    </row>
    <row r="7" spans="1:10">
      <c r="A7" s="37"/>
      <c r="B7" s="37"/>
      <c r="C7" s="37"/>
      <c r="D7" s="37"/>
      <c r="E7" s="1"/>
      <c r="F7" s="1"/>
      <c r="G7" s="1"/>
      <c r="H7" s="1"/>
      <c r="I7" s="1"/>
      <c r="J7" s="1"/>
    </row>
    <row r="8" spans="1:10">
      <c r="A8" s="1"/>
      <c r="B8" s="1"/>
      <c r="C8" s="1"/>
      <c r="D8" s="33" t="s">
        <v>432</v>
      </c>
      <c r="E8" s="1"/>
      <c r="F8" s="1"/>
      <c r="G8" s="1"/>
      <c r="H8" s="1"/>
      <c r="I8" s="1"/>
      <c r="J8" s="1"/>
    </row>
    <row r="9" spans="1:10" ht="21">
      <c r="A9" s="3" t="s">
        <v>202</v>
      </c>
      <c r="B9" s="34" t="s">
        <v>203</v>
      </c>
      <c r="C9" s="35"/>
      <c r="D9" s="3" t="s">
        <v>204</v>
      </c>
    </row>
    <row r="10" spans="1:10">
      <c r="A10" s="9" t="s">
        <v>206</v>
      </c>
      <c r="B10" s="3"/>
      <c r="C10" s="2"/>
      <c r="D10" s="13">
        <f>D11+D170</f>
        <v>862776.60000000009</v>
      </c>
    </row>
    <row r="11" spans="1:10" ht="21">
      <c r="A11" s="9" t="s">
        <v>205</v>
      </c>
      <c r="B11" s="3" t="s">
        <v>208</v>
      </c>
      <c r="C11" s="3" t="s">
        <v>209</v>
      </c>
      <c r="D11" s="28">
        <f>D12+D31+D72+D82+D90+D99+D109+D116+D123+D165</f>
        <v>559351.60000000009</v>
      </c>
    </row>
    <row r="12" spans="1:10" ht="21">
      <c r="A12" s="9" t="s">
        <v>206</v>
      </c>
      <c r="B12" s="3" t="s">
        <v>210</v>
      </c>
      <c r="C12" s="3" t="s">
        <v>209</v>
      </c>
      <c r="D12" s="28">
        <f>D13</f>
        <v>473439.9</v>
      </c>
    </row>
    <row r="13" spans="1:10" ht="21">
      <c r="A13" s="9" t="s">
        <v>207</v>
      </c>
      <c r="B13" s="3" t="s">
        <v>211</v>
      </c>
      <c r="C13" s="3" t="s">
        <v>2</v>
      </c>
      <c r="D13" s="28">
        <f>D14+D19+D24+D28</f>
        <v>473439.9</v>
      </c>
    </row>
    <row r="14" spans="1:10" s="12" customFormat="1" ht="43.9" customHeight="1">
      <c r="A14" s="10" t="s">
        <v>213</v>
      </c>
      <c r="B14" s="11" t="s">
        <v>212</v>
      </c>
      <c r="C14" s="11" t="s">
        <v>2</v>
      </c>
      <c r="D14" s="26">
        <f>SUM(D15:D18)</f>
        <v>470372.00000000006</v>
      </c>
    </row>
    <row r="15" spans="1:10" ht="42.6" customHeight="1">
      <c r="A15" s="5" t="s">
        <v>0</v>
      </c>
      <c r="B15" s="6" t="s">
        <v>1</v>
      </c>
      <c r="C15" s="6" t="s">
        <v>2</v>
      </c>
      <c r="D15" s="7">
        <v>467795.9</v>
      </c>
    </row>
    <row r="16" spans="1:10" ht="43.15" customHeight="1">
      <c r="A16" s="5" t="s">
        <v>3</v>
      </c>
      <c r="B16" s="6" t="s">
        <v>4</v>
      </c>
      <c r="C16" s="6" t="s">
        <v>2</v>
      </c>
      <c r="D16" s="7">
        <v>1453.9</v>
      </c>
    </row>
    <row r="17" spans="1:4" ht="45" customHeight="1">
      <c r="A17" s="5" t="s">
        <v>5</v>
      </c>
      <c r="B17" s="6" t="s">
        <v>6</v>
      </c>
      <c r="C17" s="6" t="s">
        <v>2</v>
      </c>
      <c r="D17" s="7">
        <v>1125.2</v>
      </c>
    </row>
    <row r="18" spans="1:4" ht="43.9" customHeight="1">
      <c r="A18" s="5" t="s">
        <v>7</v>
      </c>
      <c r="B18" s="6" t="s">
        <v>8</v>
      </c>
      <c r="C18" s="6" t="s">
        <v>2</v>
      </c>
      <c r="D18" s="7">
        <v>-3</v>
      </c>
    </row>
    <row r="19" spans="1:4" s="12" customFormat="1" ht="64.900000000000006" customHeight="1">
      <c r="A19" s="10" t="s">
        <v>214</v>
      </c>
      <c r="B19" s="11" t="s">
        <v>215</v>
      </c>
      <c r="C19" s="11" t="s">
        <v>2</v>
      </c>
      <c r="D19" s="14">
        <f>SUM(D20:D23)</f>
        <v>707.79999999999984</v>
      </c>
    </row>
    <row r="20" spans="1:4" ht="64.900000000000006" customHeight="1">
      <c r="A20" s="5" t="s">
        <v>9</v>
      </c>
      <c r="B20" s="6" t="s">
        <v>10</v>
      </c>
      <c r="C20" s="6" t="s">
        <v>2</v>
      </c>
      <c r="D20" s="7">
        <v>702.4</v>
      </c>
    </row>
    <row r="21" spans="1:4" ht="64.150000000000006" customHeight="1">
      <c r="A21" s="5" t="s">
        <v>11</v>
      </c>
      <c r="B21" s="6" t="s">
        <v>12</v>
      </c>
      <c r="C21" s="6" t="s">
        <v>2</v>
      </c>
      <c r="D21" s="7">
        <v>3.3</v>
      </c>
    </row>
    <row r="22" spans="1:4" ht="64.900000000000006" customHeight="1">
      <c r="A22" s="5" t="s">
        <v>13</v>
      </c>
      <c r="B22" s="6" t="s">
        <v>14</v>
      </c>
      <c r="C22" s="6" t="s">
        <v>2</v>
      </c>
      <c r="D22" s="7">
        <v>2.2999999999999998</v>
      </c>
    </row>
    <row r="23" spans="1:4" ht="65.45" customHeight="1">
      <c r="A23" s="5" t="s">
        <v>15</v>
      </c>
      <c r="B23" s="6" t="s">
        <v>16</v>
      </c>
      <c r="C23" s="6" t="s">
        <v>2</v>
      </c>
      <c r="D23" s="7">
        <v>-0.2</v>
      </c>
    </row>
    <row r="24" spans="1:4" s="12" customFormat="1" ht="27.6" customHeight="1">
      <c r="A24" s="10" t="s">
        <v>216</v>
      </c>
      <c r="B24" s="11" t="s">
        <v>217</v>
      </c>
      <c r="C24" s="11" t="s">
        <v>2</v>
      </c>
      <c r="D24" s="14">
        <f>SUM(D25:D27)</f>
        <v>1091.3</v>
      </c>
    </row>
    <row r="25" spans="1:4" ht="34.9" customHeight="1">
      <c r="A25" s="8" t="s">
        <v>17</v>
      </c>
      <c r="B25" s="6" t="s">
        <v>18</v>
      </c>
      <c r="C25" s="6" t="s">
        <v>2</v>
      </c>
      <c r="D25" s="7">
        <v>1015.3</v>
      </c>
    </row>
    <row r="26" spans="1:4" ht="32.450000000000003" customHeight="1">
      <c r="A26" s="8" t="s">
        <v>19</v>
      </c>
      <c r="B26" s="6" t="s">
        <v>20</v>
      </c>
      <c r="C26" s="6" t="s">
        <v>2</v>
      </c>
      <c r="D26" s="7">
        <v>51.8</v>
      </c>
    </row>
    <row r="27" spans="1:4" ht="33.6" customHeight="1">
      <c r="A27" s="8" t="s">
        <v>21</v>
      </c>
      <c r="B27" s="6" t="s">
        <v>22</v>
      </c>
      <c r="C27" s="6" t="s">
        <v>2</v>
      </c>
      <c r="D27" s="7">
        <v>24.2</v>
      </c>
    </row>
    <row r="28" spans="1:4" s="12" customFormat="1" ht="54" customHeight="1">
      <c r="A28" s="10" t="s">
        <v>219</v>
      </c>
      <c r="B28" s="11" t="s">
        <v>218</v>
      </c>
      <c r="C28" s="11" t="s">
        <v>2</v>
      </c>
      <c r="D28" s="14">
        <f>SUM(D29:D30)</f>
        <v>1268.8</v>
      </c>
    </row>
    <row r="29" spans="1:4" ht="54" customHeight="1">
      <c r="A29" s="5" t="s">
        <v>23</v>
      </c>
      <c r="B29" s="6" t="s">
        <v>24</v>
      </c>
      <c r="C29" s="6" t="s">
        <v>2</v>
      </c>
      <c r="D29" s="7">
        <v>1269.2</v>
      </c>
    </row>
    <row r="30" spans="1:4" ht="54.6" customHeight="1">
      <c r="A30" s="5" t="s">
        <v>25</v>
      </c>
      <c r="B30" s="6" t="s">
        <v>26</v>
      </c>
      <c r="C30" s="6" t="s">
        <v>2</v>
      </c>
      <c r="D30" s="7">
        <v>-0.4</v>
      </c>
    </row>
    <row r="31" spans="1:4" ht="21">
      <c r="A31" s="9" t="s">
        <v>221</v>
      </c>
      <c r="B31" s="3" t="s">
        <v>220</v>
      </c>
      <c r="C31" s="3"/>
      <c r="D31" s="28">
        <f>D32+D55+D65+D69</f>
        <v>30513.8</v>
      </c>
    </row>
    <row r="32" spans="1:4" ht="24.6" customHeight="1">
      <c r="A32" s="9" t="s">
        <v>223</v>
      </c>
      <c r="B32" s="3" t="s">
        <v>222</v>
      </c>
      <c r="C32" s="3" t="s">
        <v>2</v>
      </c>
      <c r="D32" s="15">
        <f>D33+D42+D51</f>
        <v>15870.9</v>
      </c>
    </row>
    <row r="33" spans="1:4" s="22" customFormat="1" ht="28.15" customHeight="1">
      <c r="A33" s="19" t="s">
        <v>225</v>
      </c>
      <c r="B33" s="20" t="s">
        <v>224</v>
      </c>
      <c r="C33" s="20" t="s">
        <v>2</v>
      </c>
      <c r="D33" s="21">
        <f>D34+D38</f>
        <v>13826</v>
      </c>
    </row>
    <row r="34" spans="1:4" s="12" customFormat="1" ht="23.45" customHeight="1">
      <c r="A34" s="10" t="s">
        <v>226</v>
      </c>
      <c r="B34" s="11" t="s">
        <v>227</v>
      </c>
      <c r="C34" s="11" t="s">
        <v>2</v>
      </c>
      <c r="D34" s="14">
        <f>SUM(D35:D37)</f>
        <v>13868.6</v>
      </c>
    </row>
    <row r="35" spans="1:4" ht="22.9" customHeight="1">
      <c r="A35" s="8" t="s">
        <v>27</v>
      </c>
      <c r="B35" s="6" t="s">
        <v>28</v>
      </c>
      <c r="C35" s="6" t="s">
        <v>2</v>
      </c>
      <c r="D35" s="7">
        <v>13842.4</v>
      </c>
    </row>
    <row r="36" spans="1:4" ht="24" customHeight="1">
      <c r="A36" s="8" t="s">
        <v>29</v>
      </c>
      <c r="B36" s="6" t="s">
        <v>30</v>
      </c>
      <c r="C36" s="6" t="s">
        <v>2</v>
      </c>
      <c r="D36" s="7">
        <v>15.6</v>
      </c>
    </row>
    <row r="37" spans="1:4" ht="22.15" customHeight="1">
      <c r="A37" s="8" t="s">
        <v>31</v>
      </c>
      <c r="B37" s="6" t="s">
        <v>32</v>
      </c>
      <c r="C37" s="6" t="s">
        <v>2</v>
      </c>
      <c r="D37" s="7">
        <v>10.6</v>
      </c>
    </row>
    <row r="38" spans="1:4" s="12" customFormat="1" ht="33.6" customHeight="1">
      <c r="A38" s="17" t="s">
        <v>228</v>
      </c>
      <c r="B38" s="11" t="s">
        <v>229</v>
      </c>
      <c r="C38" s="11" t="s">
        <v>2</v>
      </c>
      <c r="D38" s="14">
        <f>SUM(D39:D41)</f>
        <v>-42.6</v>
      </c>
    </row>
    <row r="39" spans="1:4" ht="33.6" customHeight="1">
      <c r="A39" s="8" t="s">
        <v>33</v>
      </c>
      <c r="B39" s="6" t="s">
        <v>34</v>
      </c>
      <c r="C39" s="6" t="s">
        <v>2</v>
      </c>
      <c r="D39" s="7">
        <v>-43.3</v>
      </c>
    </row>
    <row r="40" spans="1:4" ht="33" customHeight="1">
      <c r="A40" s="8" t="s">
        <v>35</v>
      </c>
      <c r="B40" s="6" t="s">
        <v>36</v>
      </c>
      <c r="C40" s="6" t="s">
        <v>2</v>
      </c>
      <c r="D40" s="7">
        <v>0.3</v>
      </c>
    </row>
    <row r="41" spans="1:4" ht="34.9" customHeight="1">
      <c r="A41" s="8" t="s">
        <v>37</v>
      </c>
      <c r="B41" s="6" t="s">
        <v>38</v>
      </c>
      <c r="C41" s="6" t="s">
        <v>2</v>
      </c>
      <c r="D41" s="7">
        <v>0.4</v>
      </c>
    </row>
    <row r="42" spans="1:4" s="22" customFormat="1" ht="28.15" customHeight="1">
      <c r="A42" s="24" t="s">
        <v>230</v>
      </c>
      <c r="B42" s="20" t="s">
        <v>232</v>
      </c>
      <c r="C42" s="20" t="s">
        <v>2</v>
      </c>
      <c r="D42" s="21">
        <f>D43+D47</f>
        <v>764.6</v>
      </c>
    </row>
    <row r="43" spans="1:4" s="12" customFormat="1" ht="24" customHeight="1">
      <c r="A43" s="17" t="s">
        <v>230</v>
      </c>
      <c r="B43" s="11" t="s">
        <v>231</v>
      </c>
      <c r="C43" s="11" t="s">
        <v>2</v>
      </c>
      <c r="D43" s="14">
        <f>SUM(D44:D46)</f>
        <v>749.5</v>
      </c>
    </row>
    <row r="44" spans="1:4" ht="26.45" customHeight="1">
      <c r="A44" s="8" t="s">
        <v>39</v>
      </c>
      <c r="B44" s="6" t="s">
        <v>40</v>
      </c>
      <c r="C44" s="6" t="s">
        <v>2</v>
      </c>
      <c r="D44" s="7">
        <v>726.2</v>
      </c>
    </row>
    <row r="45" spans="1:4" ht="26.45" customHeight="1">
      <c r="A45" s="8" t="s">
        <v>41</v>
      </c>
      <c r="B45" s="6" t="s">
        <v>42</v>
      </c>
      <c r="C45" s="6" t="s">
        <v>2</v>
      </c>
      <c r="D45" s="7">
        <v>22.3</v>
      </c>
    </row>
    <row r="46" spans="1:4" ht="23.45" customHeight="1">
      <c r="A46" s="8" t="s">
        <v>43</v>
      </c>
      <c r="B46" s="6" t="s">
        <v>44</v>
      </c>
      <c r="C46" s="6" t="s">
        <v>2</v>
      </c>
      <c r="D46" s="7">
        <v>1</v>
      </c>
    </row>
    <row r="47" spans="1:4" s="12" customFormat="1" ht="33.6" customHeight="1">
      <c r="A47" s="17" t="s">
        <v>233</v>
      </c>
      <c r="B47" s="11" t="s">
        <v>234</v>
      </c>
      <c r="C47" s="11" t="s">
        <v>2</v>
      </c>
      <c r="D47" s="14">
        <f>SUM(D48:D50)</f>
        <v>15.1</v>
      </c>
    </row>
    <row r="48" spans="1:4" ht="34.9" customHeight="1">
      <c r="A48" s="8" t="s">
        <v>45</v>
      </c>
      <c r="B48" s="6" t="s">
        <v>46</v>
      </c>
      <c r="C48" s="6" t="s">
        <v>2</v>
      </c>
      <c r="D48" s="7">
        <v>13.5</v>
      </c>
    </row>
    <row r="49" spans="1:4" ht="33" customHeight="1">
      <c r="A49" s="8" t="s">
        <v>47</v>
      </c>
      <c r="B49" s="6" t="s">
        <v>48</v>
      </c>
      <c r="C49" s="6" t="s">
        <v>2</v>
      </c>
      <c r="D49" s="7">
        <v>0.2</v>
      </c>
    </row>
    <row r="50" spans="1:4" ht="33.6" customHeight="1">
      <c r="A50" s="8" t="s">
        <v>49</v>
      </c>
      <c r="B50" s="6" t="s">
        <v>50</v>
      </c>
      <c r="C50" s="6" t="s">
        <v>2</v>
      </c>
      <c r="D50" s="7">
        <v>1.4</v>
      </c>
    </row>
    <row r="51" spans="1:4" s="22" customFormat="1" ht="27">
      <c r="A51" s="24" t="s">
        <v>235</v>
      </c>
      <c r="B51" s="20" t="s">
        <v>236</v>
      </c>
      <c r="C51" s="20" t="s">
        <v>2</v>
      </c>
      <c r="D51" s="21">
        <f>SUM(D52:D54)</f>
        <v>1280.3</v>
      </c>
    </row>
    <row r="52" spans="1:4" ht="22.9" customHeight="1">
      <c r="A52" s="8" t="s">
        <v>51</v>
      </c>
      <c r="B52" s="6" t="s">
        <v>52</v>
      </c>
      <c r="C52" s="6" t="s">
        <v>2</v>
      </c>
      <c r="D52" s="7">
        <v>1268.5999999999999</v>
      </c>
    </row>
    <row r="53" spans="1:4" ht="23.45" customHeight="1">
      <c r="A53" s="8" t="s">
        <v>53</v>
      </c>
      <c r="B53" s="6" t="s">
        <v>54</v>
      </c>
      <c r="C53" s="6" t="s">
        <v>2</v>
      </c>
      <c r="D53" s="7">
        <v>6.7</v>
      </c>
    </row>
    <row r="54" spans="1:4" ht="24.6" customHeight="1">
      <c r="A54" s="8" t="s">
        <v>55</v>
      </c>
      <c r="B54" s="6" t="s">
        <v>56</v>
      </c>
      <c r="C54" s="6" t="s">
        <v>2</v>
      </c>
      <c r="D54" s="7">
        <v>5</v>
      </c>
    </row>
    <row r="55" spans="1:4" ht="25.15" customHeight="1">
      <c r="A55" s="9" t="s">
        <v>237</v>
      </c>
      <c r="B55" s="4" t="s">
        <v>239</v>
      </c>
      <c r="C55" s="4" t="s">
        <v>2</v>
      </c>
      <c r="D55" s="15">
        <f>D56+D61</f>
        <v>14604.300000000001</v>
      </c>
    </row>
    <row r="56" spans="1:4" s="25" customFormat="1">
      <c r="A56" s="17" t="s">
        <v>240</v>
      </c>
      <c r="B56" s="11" t="s">
        <v>238</v>
      </c>
      <c r="C56" s="11" t="s">
        <v>2</v>
      </c>
      <c r="D56" s="26">
        <f>SUM(D57:D60)</f>
        <v>14504.2</v>
      </c>
    </row>
    <row r="57" spans="1:4" ht="22.9" customHeight="1">
      <c r="A57" s="8" t="s">
        <v>57</v>
      </c>
      <c r="B57" s="6" t="s">
        <v>58</v>
      </c>
      <c r="C57" s="6" t="s">
        <v>2</v>
      </c>
      <c r="D57" s="7">
        <v>14415.1</v>
      </c>
    </row>
    <row r="58" spans="1:4" ht="24" customHeight="1">
      <c r="A58" s="8" t="s">
        <v>59</v>
      </c>
      <c r="B58" s="6" t="s">
        <v>60</v>
      </c>
      <c r="C58" s="6" t="s">
        <v>2</v>
      </c>
      <c r="D58" s="7">
        <v>11.7</v>
      </c>
    </row>
    <row r="59" spans="1:4" ht="15" customHeight="1">
      <c r="A59" s="8" t="s">
        <v>61</v>
      </c>
      <c r="B59" s="6" t="s">
        <v>62</v>
      </c>
      <c r="C59" s="6" t="s">
        <v>2</v>
      </c>
      <c r="D59" s="7">
        <v>78.099999999999994</v>
      </c>
    </row>
    <row r="60" spans="1:4" ht="22.9" customHeight="1">
      <c r="A60" s="8" t="s">
        <v>63</v>
      </c>
      <c r="B60" s="6" t="s">
        <v>64</v>
      </c>
      <c r="C60" s="6" t="s">
        <v>2</v>
      </c>
      <c r="D60" s="7">
        <v>-0.7</v>
      </c>
    </row>
    <row r="61" spans="1:4" s="12" customFormat="1" ht="23.45" customHeight="1">
      <c r="A61" s="17" t="s">
        <v>241</v>
      </c>
      <c r="B61" s="11" t="s">
        <v>242</v>
      </c>
      <c r="C61" s="11" t="s">
        <v>2</v>
      </c>
      <c r="D61" s="26">
        <f>SUM(D62:D64)</f>
        <v>100.10000000000001</v>
      </c>
    </row>
    <row r="62" spans="1:4" ht="24" customHeight="1">
      <c r="A62" s="8" t="s">
        <v>65</v>
      </c>
      <c r="B62" s="6" t="s">
        <v>66</v>
      </c>
      <c r="C62" s="6" t="s">
        <v>2</v>
      </c>
      <c r="D62" s="7">
        <v>22.6</v>
      </c>
    </row>
    <row r="63" spans="1:4" ht="22.9" customHeight="1">
      <c r="A63" s="8" t="s">
        <v>67</v>
      </c>
      <c r="B63" s="6" t="s">
        <v>68</v>
      </c>
      <c r="C63" s="6" t="s">
        <v>2</v>
      </c>
      <c r="D63" s="7">
        <v>66.2</v>
      </c>
    </row>
    <row r="64" spans="1:4" ht="24.6" customHeight="1">
      <c r="A64" s="8" t="s">
        <v>69</v>
      </c>
      <c r="B64" s="6" t="s">
        <v>70</v>
      </c>
      <c r="C64" s="6" t="s">
        <v>2</v>
      </c>
      <c r="D64" s="7">
        <v>11.3</v>
      </c>
    </row>
    <row r="65" spans="1:4" ht="21">
      <c r="A65" s="9" t="s">
        <v>243</v>
      </c>
      <c r="B65" s="4" t="s">
        <v>244</v>
      </c>
      <c r="C65" s="4" t="s">
        <v>2</v>
      </c>
      <c r="D65" s="15">
        <f>D66</f>
        <v>31.599999999999998</v>
      </c>
    </row>
    <row r="66" spans="1:4" s="12" customFormat="1">
      <c r="A66" s="17" t="s">
        <v>243</v>
      </c>
      <c r="B66" s="11" t="s">
        <v>245</v>
      </c>
      <c r="C66" s="11" t="s">
        <v>2</v>
      </c>
      <c r="D66" s="26">
        <f>SUM(D67:D68)</f>
        <v>31.599999999999998</v>
      </c>
    </row>
    <row r="67" spans="1:4">
      <c r="A67" s="8" t="s">
        <v>71</v>
      </c>
      <c r="B67" s="6" t="s">
        <v>72</v>
      </c>
      <c r="C67" s="6" t="s">
        <v>2</v>
      </c>
      <c r="D67" s="7">
        <v>31.4</v>
      </c>
    </row>
    <row r="68" spans="1:4">
      <c r="A68" s="8" t="s">
        <v>73</v>
      </c>
      <c r="B68" s="6" t="s">
        <v>74</v>
      </c>
      <c r="C68" s="6" t="s">
        <v>2</v>
      </c>
      <c r="D68" s="27">
        <v>0.2</v>
      </c>
    </row>
    <row r="69" spans="1:4" ht="35.450000000000003" customHeight="1">
      <c r="A69" s="9" t="s">
        <v>246</v>
      </c>
      <c r="B69" s="4" t="s">
        <v>247</v>
      </c>
      <c r="C69" s="4" t="s">
        <v>2</v>
      </c>
      <c r="D69" s="15">
        <f>D70</f>
        <v>7</v>
      </c>
    </row>
    <row r="70" spans="1:4" s="12" customFormat="1" ht="25.15" customHeight="1">
      <c r="A70" s="17" t="s">
        <v>246</v>
      </c>
      <c r="B70" s="11" t="s">
        <v>248</v>
      </c>
      <c r="C70" s="11" t="s">
        <v>2</v>
      </c>
      <c r="D70" s="26">
        <f>SUM(D71)</f>
        <v>7</v>
      </c>
    </row>
    <row r="71" spans="1:4" ht="23.45" customHeight="1">
      <c r="A71" s="8" t="s">
        <v>75</v>
      </c>
      <c r="B71" s="6" t="s">
        <v>76</v>
      </c>
      <c r="C71" s="6" t="s">
        <v>2</v>
      </c>
      <c r="D71" s="7">
        <v>7</v>
      </c>
    </row>
    <row r="72" spans="1:4" ht="21">
      <c r="A72" s="9" t="s">
        <v>249</v>
      </c>
      <c r="B72" s="4" t="s">
        <v>263</v>
      </c>
      <c r="C72" s="4"/>
      <c r="D72" s="28">
        <f>D73+D76</f>
        <v>3953.6</v>
      </c>
    </row>
    <row r="73" spans="1:4" ht="24" customHeight="1">
      <c r="A73" s="9" t="s">
        <v>252</v>
      </c>
      <c r="B73" s="4" t="s">
        <v>250</v>
      </c>
      <c r="C73" s="4" t="s">
        <v>2</v>
      </c>
      <c r="D73" s="15">
        <f>D74</f>
        <v>2631.6</v>
      </c>
    </row>
    <row r="74" spans="1:4" s="12" customFormat="1" ht="25.9" customHeight="1">
      <c r="A74" s="17" t="s">
        <v>251</v>
      </c>
      <c r="B74" s="11" t="s">
        <v>253</v>
      </c>
      <c r="C74" s="11" t="s">
        <v>2</v>
      </c>
      <c r="D74" s="26">
        <f>SUM(D75)</f>
        <v>2631.6</v>
      </c>
    </row>
    <row r="75" spans="1:4" ht="33.6" customHeight="1">
      <c r="A75" s="8" t="s">
        <v>77</v>
      </c>
      <c r="B75" s="6" t="s">
        <v>78</v>
      </c>
      <c r="C75" s="6" t="s">
        <v>2</v>
      </c>
      <c r="D75" s="7">
        <v>2631.6</v>
      </c>
    </row>
    <row r="76" spans="1:4" ht="34.9" customHeight="1">
      <c r="A76" s="9" t="s">
        <v>255</v>
      </c>
      <c r="B76" s="4" t="s">
        <v>254</v>
      </c>
      <c r="C76" s="4" t="s">
        <v>2</v>
      </c>
      <c r="D76" s="15">
        <f>D77+D80</f>
        <v>1322</v>
      </c>
    </row>
    <row r="77" spans="1:4" s="23" customFormat="1" ht="37.15" customHeight="1">
      <c r="A77" s="18" t="s">
        <v>256</v>
      </c>
      <c r="B77" s="16" t="s">
        <v>257</v>
      </c>
      <c r="C77" s="16" t="s">
        <v>2</v>
      </c>
      <c r="D77" s="15">
        <f>D78</f>
        <v>1304</v>
      </c>
    </row>
    <row r="78" spans="1:4" s="12" customFormat="1" ht="45.6" customHeight="1">
      <c r="A78" s="17" t="s">
        <v>258</v>
      </c>
      <c r="B78" s="11" t="s">
        <v>259</v>
      </c>
      <c r="C78" s="11" t="s">
        <v>2</v>
      </c>
      <c r="D78" s="26">
        <f>SUM(D79)</f>
        <v>1304</v>
      </c>
    </row>
    <row r="79" spans="1:4" ht="45" customHeight="1">
      <c r="A79" s="8" t="s">
        <v>79</v>
      </c>
      <c r="B79" s="6" t="s">
        <v>80</v>
      </c>
      <c r="C79" s="6" t="s">
        <v>2</v>
      </c>
      <c r="D79" s="7">
        <v>1304</v>
      </c>
    </row>
    <row r="80" spans="1:4" s="12" customFormat="1" ht="24" customHeight="1">
      <c r="A80" s="17" t="s">
        <v>260</v>
      </c>
      <c r="B80" s="11" t="s">
        <v>261</v>
      </c>
      <c r="C80" s="11" t="s">
        <v>2</v>
      </c>
      <c r="D80" s="26">
        <f>SUM(D81)</f>
        <v>18</v>
      </c>
    </row>
    <row r="81" spans="1:4" ht="25.15" customHeight="1">
      <c r="A81" s="8" t="s">
        <v>81</v>
      </c>
      <c r="B81" s="6" t="s">
        <v>82</v>
      </c>
      <c r="C81" s="6" t="s">
        <v>2</v>
      </c>
      <c r="D81" s="7">
        <v>18</v>
      </c>
    </row>
    <row r="82" spans="1:4" ht="26.45" customHeight="1">
      <c r="A82" s="9" t="s">
        <v>264</v>
      </c>
      <c r="B82" s="4" t="s">
        <v>262</v>
      </c>
      <c r="C82" s="4"/>
      <c r="D82" s="28">
        <f>D83+D87</f>
        <v>11.9</v>
      </c>
    </row>
    <row r="83" spans="1:4" ht="13.15" customHeight="1">
      <c r="A83" s="9" t="s">
        <v>266</v>
      </c>
      <c r="B83" s="4" t="s">
        <v>265</v>
      </c>
      <c r="C83" s="4" t="s">
        <v>2</v>
      </c>
      <c r="D83" s="15">
        <f>D84</f>
        <v>11.5</v>
      </c>
    </row>
    <row r="84" spans="1:4" s="12" customFormat="1">
      <c r="A84" s="17" t="s">
        <v>267</v>
      </c>
      <c r="B84" s="11" t="s">
        <v>268</v>
      </c>
      <c r="C84" s="11" t="s">
        <v>2</v>
      </c>
      <c r="D84" s="26">
        <f>SUM(D85:D86)</f>
        <v>11.5</v>
      </c>
    </row>
    <row r="85" spans="1:4">
      <c r="A85" s="8" t="s">
        <v>83</v>
      </c>
      <c r="B85" s="6" t="s">
        <v>84</v>
      </c>
      <c r="C85" s="6" t="s">
        <v>2</v>
      </c>
      <c r="D85" s="7">
        <v>-0.1</v>
      </c>
    </row>
    <row r="86" spans="1:4">
      <c r="A86" s="8" t="s">
        <v>85</v>
      </c>
      <c r="B86" s="6" t="s">
        <v>86</v>
      </c>
      <c r="C86" s="6" t="s">
        <v>2</v>
      </c>
      <c r="D86" s="7">
        <v>11.6</v>
      </c>
    </row>
    <row r="87" spans="1:4" ht="25.9" customHeight="1">
      <c r="A87" s="9" t="s">
        <v>271</v>
      </c>
      <c r="B87" s="4" t="s">
        <v>270</v>
      </c>
      <c r="C87" s="4" t="s">
        <v>2</v>
      </c>
      <c r="D87" s="29">
        <f>D88</f>
        <v>0.4</v>
      </c>
    </row>
    <row r="88" spans="1:4" s="12" customFormat="1">
      <c r="A88" s="17" t="s">
        <v>272</v>
      </c>
      <c r="B88" s="11" t="s">
        <v>269</v>
      </c>
      <c r="C88" s="11" t="s">
        <v>2</v>
      </c>
      <c r="D88" s="26">
        <f>D89</f>
        <v>0.4</v>
      </c>
    </row>
    <row r="89" spans="1:4">
      <c r="A89" s="8" t="s">
        <v>87</v>
      </c>
      <c r="B89" s="6" t="s">
        <v>88</v>
      </c>
      <c r="C89" s="6" t="s">
        <v>2</v>
      </c>
      <c r="D89" s="7">
        <v>0.4</v>
      </c>
    </row>
    <row r="90" spans="1:4" ht="34.9" customHeight="1">
      <c r="A90" s="9" t="s">
        <v>274</v>
      </c>
      <c r="B90" s="4" t="s">
        <v>273</v>
      </c>
      <c r="C90" s="4"/>
      <c r="D90" s="28">
        <f>D91+D96</f>
        <v>7978.7000000000007</v>
      </c>
    </row>
    <row r="91" spans="1:4" ht="66.599999999999994" customHeight="1">
      <c r="A91" s="9" t="s">
        <v>276</v>
      </c>
      <c r="B91" s="4" t="s">
        <v>275</v>
      </c>
      <c r="C91" s="4" t="s">
        <v>91</v>
      </c>
      <c r="D91" s="29">
        <f>D92+D94</f>
        <v>3785.2000000000003</v>
      </c>
    </row>
    <row r="92" spans="1:4" s="12" customFormat="1" ht="37.15" customHeight="1">
      <c r="A92" s="10" t="s">
        <v>278</v>
      </c>
      <c r="B92" s="11" t="s">
        <v>277</v>
      </c>
      <c r="C92" s="11" t="s">
        <v>91</v>
      </c>
      <c r="D92" s="26">
        <f>D93</f>
        <v>3714.8</v>
      </c>
    </row>
    <row r="93" spans="1:4" ht="44.45" customHeight="1">
      <c r="A93" s="5" t="s">
        <v>89</v>
      </c>
      <c r="B93" s="6" t="s">
        <v>90</v>
      </c>
      <c r="C93" s="6" t="s">
        <v>91</v>
      </c>
      <c r="D93" s="7">
        <v>3714.8</v>
      </c>
    </row>
    <row r="94" spans="1:4" s="12" customFormat="1" ht="42" customHeight="1">
      <c r="A94" s="17" t="s">
        <v>280</v>
      </c>
      <c r="B94" s="11" t="s">
        <v>279</v>
      </c>
      <c r="C94" s="11" t="s">
        <v>91</v>
      </c>
      <c r="D94" s="26">
        <f>SUM(D95)</f>
        <v>70.400000000000006</v>
      </c>
    </row>
    <row r="95" spans="1:4" ht="37.9" customHeight="1">
      <c r="A95" s="8" t="s">
        <v>92</v>
      </c>
      <c r="B95" s="6" t="s">
        <v>93</v>
      </c>
      <c r="C95" s="6" t="s">
        <v>91</v>
      </c>
      <c r="D95" s="7">
        <v>70.400000000000006</v>
      </c>
    </row>
    <row r="96" spans="1:4" ht="65.45" customHeight="1">
      <c r="A96" s="9" t="s">
        <v>281</v>
      </c>
      <c r="B96" s="4" t="s">
        <v>282</v>
      </c>
      <c r="C96" s="4" t="s">
        <v>91</v>
      </c>
      <c r="D96" s="29">
        <f>D97</f>
        <v>4193.5</v>
      </c>
    </row>
    <row r="97" spans="1:4" s="12" customFormat="1" ht="49.9" customHeight="1">
      <c r="A97" s="17" t="s">
        <v>284</v>
      </c>
      <c r="B97" s="11" t="s">
        <v>283</v>
      </c>
      <c r="C97" s="11" t="s">
        <v>91</v>
      </c>
      <c r="D97" s="26">
        <f>D98</f>
        <v>4193.5</v>
      </c>
    </row>
    <row r="98" spans="1:4" ht="44.45" customHeight="1">
      <c r="A98" s="8" t="s">
        <v>94</v>
      </c>
      <c r="B98" s="6" t="s">
        <v>95</v>
      </c>
      <c r="C98" s="6" t="s">
        <v>91</v>
      </c>
      <c r="D98" s="7">
        <v>4193.5</v>
      </c>
    </row>
    <row r="99" spans="1:4" ht="26.45" customHeight="1">
      <c r="A99" s="9" t="s">
        <v>286</v>
      </c>
      <c r="B99" s="4" t="s">
        <v>285</v>
      </c>
      <c r="C99" s="4"/>
      <c r="D99" s="28">
        <f>D100</f>
        <v>4579.5</v>
      </c>
    </row>
    <row r="100" spans="1:4" ht="15.6" customHeight="1">
      <c r="A100" s="9" t="s">
        <v>288</v>
      </c>
      <c r="B100" s="4" t="s">
        <v>287</v>
      </c>
      <c r="C100" s="4" t="s">
        <v>91</v>
      </c>
      <c r="D100" s="29">
        <f>D101+D103+D105+D107</f>
        <v>4579.5</v>
      </c>
    </row>
    <row r="101" spans="1:4" s="12" customFormat="1" ht="23.45" customHeight="1">
      <c r="A101" s="17" t="s">
        <v>289</v>
      </c>
      <c r="B101" s="11" t="s">
        <v>290</v>
      </c>
      <c r="C101" s="11" t="s">
        <v>91</v>
      </c>
      <c r="D101" s="26">
        <f>D102</f>
        <v>1179.0999999999999</v>
      </c>
    </row>
    <row r="102" spans="1:4" ht="23.45" customHeight="1">
      <c r="A102" s="8" t="s">
        <v>96</v>
      </c>
      <c r="B102" s="6" t="s">
        <v>97</v>
      </c>
      <c r="C102" s="6" t="s">
        <v>91</v>
      </c>
      <c r="D102" s="7">
        <v>1179.0999999999999</v>
      </c>
    </row>
    <row r="103" spans="1:4" s="12" customFormat="1" ht="24" customHeight="1">
      <c r="A103" s="17" t="s">
        <v>291</v>
      </c>
      <c r="B103" s="11" t="s">
        <v>292</v>
      </c>
      <c r="C103" s="11" t="s">
        <v>91</v>
      </c>
      <c r="D103" s="26">
        <f>SUM(D104)</f>
        <v>457.2</v>
      </c>
    </row>
    <row r="104" spans="1:4" ht="22.15" customHeight="1">
      <c r="A104" s="8" t="s">
        <v>98</v>
      </c>
      <c r="B104" s="6" t="s">
        <v>99</v>
      </c>
      <c r="C104" s="6" t="s">
        <v>91</v>
      </c>
      <c r="D104" s="7">
        <v>457.2</v>
      </c>
    </row>
    <row r="105" spans="1:4" s="12" customFormat="1">
      <c r="A105" s="17" t="s">
        <v>293</v>
      </c>
      <c r="B105" s="11" t="s">
        <v>294</v>
      </c>
      <c r="C105" s="11" t="s">
        <v>91</v>
      </c>
      <c r="D105" s="26">
        <f>SUM(D106)</f>
        <v>639</v>
      </c>
    </row>
    <row r="106" spans="1:4" ht="22.15" customHeight="1">
      <c r="A106" s="8" t="s">
        <v>100</v>
      </c>
      <c r="B106" s="6" t="s">
        <v>101</v>
      </c>
      <c r="C106" s="6" t="s">
        <v>91</v>
      </c>
      <c r="D106" s="7">
        <v>639</v>
      </c>
    </row>
    <row r="107" spans="1:4" s="12" customFormat="1">
      <c r="A107" s="17" t="s">
        <v>295</v>
      </c>
      <c r="B107" s="11" t="s">
        <v>296</v>
      </c>
      <c r="C107" s="11" t="s">
        <v>91</v>
      </c>
      <c r="D107" s="26">
        <f>SUM(D108)</f>
        <v>2304.1999999999998</v>
      </c>
    </row>
    <row r="108" spans="1:4" ht="23.45" customHeight="1">
      <c r="A108" s="8" t="s">
        <v>102</v>
      </c>
      <c r="B108" s="6" t="s">
        <v>103</v>
      </c>
      <c r="C108" s="6" t="s">
        <v>91</v>
      </c>
      <c r="D108" s="7">
        <v>2304.1999999999998</v>
      </c>
    </row>
    <row r="109" spans="1:4" ht="24.6" customHeight="1">
      <c r="A109" s="9" t="s">
        <v>298</v>
      </c>
      <c r="B109" s="4" t="s">
        <v>297</v>
      </c>
      <c r="C109" s="4"/>
      <c r="D109" s="28">
        <f>D110+D113</f>
        <v>20262.3</v>
      </c>
    </row>
    <row r="110" spans="1:4" ht="16.149999999999999" customHeight="1">
      <c r="A110" s="9" t="s">
        <v>299</v>
      </c>
      <c r="B110" s="4" t="s">
        <v>300</v>
      </c>
      <c r="C110" s="4" t="s">
        <v>106</v>
      </c>
      <c r="D110" s="29">
        <f>D111</f>
        <v>19986</v>
      </c>
    </row>
    <row r="111" spans="1:4" s="12" customFormat="1">
      <c r="A111" s="17" t="s">
        <v>301</v>
      </c>
      <c r="B111" s="11" t="s">
        <v>302</v>
      </c>
      <c r="C111" s="11" t="s">
        <v>106</v>
      </c>
      <c r="D111" s="26">
        <f>D112</f>
        <v>19986</v>
      </c>
    </row>
    <row r="112" spans="1:4" ht="24.6" customHeight="1">
      <c r="A112" s="8" t="s">
        <v>104</v>
      </c>
      <c r="B112" s="6" t="s">
        <v>105</v>
      </c>
      <c r="C112" s="6" t="s">
        <v>106</v>
      </c>
      <c r="D112" s="7">
        <v>19986</v>
      </c>
    </row>
    <row r="113" spans="1:4" ht="16.899999999999999" customHeight="1">
      <c r="A113" s="9" t="s">
        <v>304</v>
      </c>
      <c r="B113" s="4" t="s">
        <v>303</v>
      </c>
      <c r="C113" s="4" t="s">
        <v>106</v>
      </c>
      <c r="D113" s="29">
        <f>D114</f>
        <v>276.3</v>
      </c>
    </row>
    <row r="114" spans="1:4" s="12" customFormat="1">
      <c r="A114" s="17" t="s">
        <v>305</v>
      </c>
      <c r="B114" s="11" t="s">
        <v>306</v>
      </c>
      <c r="C114" s="11" t="s">
        <v>106</v>
      </c>
      <c r="D114" s="26">
        <f>D115</f>
        <v>276.3</v>
      </c>
    </row>
    <row r="115" spans="1:4">
      <c r="A115" s="8" t="s">
        <v>107</v>
      </c>
      <c r="B115" s="6" t="s">
        <v>108</v>
      </c>
      <c r="C115" s="6" t="s">
        <v>106</v>
      </c>
      <c r="D115" s="7">
        <v>276.3</v>
      </c>
    </row>
    <row r="116" spans="1:4" ht="24" customHeight="1">
      <c r="A116" s="9" t="s">
        <v>308</v>
      </c>
      <c r="B116" s="4" t="s">
        <v>307</v>
      </c>
      <c r="C116" s="4"/>
      <c r="D116" s="28">
        <f>D117+D120</f>
        <v>1969.6</v>
      </c>
    </row>
    <row r="117" spans="1:4" ht="66" customHeight="1">
      <c r="A117" s="9" t="s">
        <v>433</v>
      </c>
      <c r="B117" s="4" t="s">
        <v>309</v>
      </c>
      <c r="C117" s="4" t="s">
        <v>209</v>
      </c>
      <c r="D117" s="29">
        <f>D118</f>
        <v>1410</v>
      </c>
    </row>
    <row r="118" spans="1:4" s="12" customFormat="1" ht="47.45" customHeight="1">
      <c r="A118" s="17" t="s">
        <v>311</v>
      </c>
      <c r="B118" s="11" t="s">
        <v>310</v>
      </c>
      <c r="C118" s="11" t="s">
        <v>110</v>
      </c>
      <c r="D118" s="26">
        <f>D119</f>
        <v>1410</v>
      </c>
    </row>
    <row r="119" spans="1:4" ht="54" customHeight="1">
      <c r="A119" s="18" t="s">
        <v>407</v>
      </c>
      <c r="B119" s="6" t="s">
        <v>109</v>
      </c>
      <c r="C119" s="6" t="s">
        <v>110</v>
      </c>
      <c r="D119" s="7">
        <v>1410</v>
      </c>
    </row>
    <row r="120" spans="1:4" ht="45.6" customHeight="1">
      <c r="A120" s="9" t="s">
        <v>313</v>
      </c>
      <c r="B120" s="4" t="s">
        <v>312</v>
      </c>
      <c r="C120" s="4" t="s">
        <v>113</v>
      </c>
      <c r="D120" s="29">
        <f>D121</f>
        <v>559.6</v>
      </c>
    </row>
    <row r="121" spans="1:4" s="12" customFormat="1" ht="26.45" customHeight="1">
      <c r="A121" s="17" t="s">
        <v>314</v>
      </c>
      <c r="B121" s="11" t="s">
        <v>315</v>
      </c>
      <c r="C121" s="11" t="s">
        <v>113</v>
      </c>
      <c r="D121" s="26">
        <f>D122</f>
        <v>559.6</v>
      </c>
    </row>
    <row r="122" spans="1:4" ht="22.9" customHeight="1">
      <c r="A122" s="8" t="s">
        <v>111</v>
      </c>
      <c r="B122" s="6" t="s">
        <v>112</v>
      </c>
      <c r="C122" s="6" t="s">
        <v>113</v>
      </c>
      <c r="D122" s="7">
        <v>559.6</v>
      </c>
    </row>
    <row r="123" spans="1:4" ht="15.6" customHeight="1">
      <c r="A123" s="9" t="s">
        <v>317</v>
      </c>
      <c r="B123" s="4" t="s">
        <v>316</v>
      </c>
      <c r="C123" s="4"/>
      <c r="D123" s="28">
        <f>D124+D129+D131+D133+D144+D146+D151+D153+D155+D157+D159</f>
        <v>11335.3</v>
      </c>
    </row>
    <row r="124" spans="1:4" ht="22.9" customHeight="1">
      <c r="A124" s="9" t="s">
        <v>319</v>
      </c>
      <c r="B124" s="4" t="s">
        <v>318</v>
      </c>
      <c r="C124" s="4" t="s">
        <v>116</v>
      </c>
      <c r="D124" s="29">
        <f>D125+D127</f>
        <v>116.4</v>
      </c>
    </row>
    <row r="125" spans="1:4" s="12" customFormat="1" ht="66.599999999999994" customHeight="1">
      <c r="A125" s="17" t="s">
        <v>320</v>
      </c>
      <c r="B125" s="11" t="s">
        <v>321</v>
      </c>
      <c r="C125" s="11" t="s">
        <v>116</v>
      </c>
      <c r="D125" s="26">
        <f>D126</f>
        <v>99.2</v>
      </c>
    </row>
    <row r="126" spans="1:4" ht="65.45" customHeight="1">
      <c r="A126" s="5" t="s">
        <v>114</v>
      </c>
      <c r="B126" s="6" t="s">
        <v>115</v>
      </c>
      <c r="C126" s="6" t="s">
        <v>116</v>
      </c>
      <c r="D126" s="7">
        <v>99.2</v>
      </c>
    </row>
    <row r="127" spans="1:4" s="12" customFormat="1" ht="34.15" customHeight="1">
      <c r="A127" s="17" t="s">
        <v>323</v>
      </c>
      <c r="B127" s="11" t="s">
        <v>322</v>
      </c>
      <c r="C127" s="11" t="s">
        <v>116</v>
      </c>
      <c r="D127" s="26">
        <f>D128</f>
        <v>17.2</v>
      </c>
    </row>
    <row r="128" spans="1:4" ht="34.9" customHeight="1">
      <c r="A128" s="8" t="s">
        <v>117</v>
      </c>
      <c r="B128" s="6" t="s">
        <v>118</v>
      </c>
      <c r="C128" s="6" t="s">
        <v>116</v>
      </c>
      <c r="D128" s="7">
        <v>17.2</v>
      </c>
    </row>
    <row r="129" spans="1:4" ht="49.15" customHeight="1">
      <c r="A129" s="9" t="s">
        <v>324</v>
      </c>
      <c r="B129" s="4" t="s">
        <v>325</v>
      </c>
      <c r="C129" s="4" t="s">
        <v>116</v>
      </c>
      <c r="D129" s="29">
        <f>D130</f>
        <v>5.6</v>
      </c>
    </row>
    <row r="130" spans="1:4" ht="43.9" customHeight="1">
      <c r="A130" s="8" t="s">
        <v>119</v>
      </c>
      <c r="B130" s="6" t="s">
        <v>120</v>
      </c>
      <c r="C130" s="6" t="s">
        <v>116</v>
      </c>
      <c r="D130" s="7">
        <v>5.6</v>
      </c>
    </row>
    <row r="131" spans="1:4" ht="45.6" customHeight="1">
      <c r="A131" s="9" t="s">
        <v>326</v>
      </c>
      <c r="B131" s="4" t="s">
        <v>435</v>
      </c>
      <c r="C131" s="4" t="s">
        <v>116</v>
      </c>
      <c r="D131" s="29">
        <f>D132</f>
        <v>640</v>
      </c>
    </row>
    <row r="132" spans="1:4" ht="36" customHeight="1">
      <c r="A132" s="8" t="s">
        <v>121</v>
      </c>
      <c r="B132" s="6" t="s">
        <v>122</v>
      </c>
      <c r="C132" s="6" t="s">
        <v>116</v>
      </c>
      <c r="D132" s="7">
        <v>640</v>
      </c>
    </row>
    <row r="133" spans="1:4" ht="88.9" customHeight="1">
      <c r="A133" s="9" t="s">
        <v>328</v>
      </c>
      <c r="B133" s="4" t="s">
        <v>327</v>
      </c>
      <c r="C133" s="4" t="s">
        <v>116</v>
      </c>
      <c r="D133" s="29">
        <f>D134+D136+D139+D142</f>
        <v>1089.5999999999999</v>
      </c>
    </row>
    <row r="134" spans="1:4" s="12" customFormat="1" ht="23.45" customHeight="1">
      <c r="A134" s="17" t="s">
        <v>329</v>
      </c>
      <c r="B134" s="11" t="s">
        <v>330</v>
      </c>
      <c r="C134" s="11" t="s">
        <v>116</v>
      </c>
      <c r="D134" s="26">
        <f>D135</f>
        <v>900</v>
      </c>
    </row>
    <row r="135" spans="1:4" ht="25.15" customHeight="1">
      <c r="A135" s="8" t="s">
        <v>123</v>
      </c>
      <c r="B135" s="6" t="s">
        <v>124</v>
      </c>
      <c r="C135" s="6" t="s">
        <v>116</v>
      </c>
      <c r="D135" s="7">
        <v>900</v>
      </c>
    </row>
    <row r="136" spans="1:4" s="12" customFormat="1" ht="23.45" customHeight="1">
      <c r="A136" s="17" t="s">
        <v>125</v>
      </c>
      <c r="B136" s="11" t="s">
        <v>126</v>
      </c>
      <c r="C136" s="11" t="s">
        <v>116</v>
      </c>
      <c r="D136" s="26">
        <f>SUM(D137:D138)</f>
        <v>106.1</v>
      </c>
    </row>
    <row r="137" spans="1:4" ht="22.9" customHeight="1">
      <c r="A137" s="8" t="s">
        <v>125</v>
      </c>
      <c r="B137" s="6" t="s">
        <v>126</v>
      </c>
      <c r="C137" s="6" t="s">
        <v>116</v>
      </c>
      <c r="D137" s="7">
        <v>17</v>
      </c>
    </row>
    <row r="138" spans="1:4" ht="34.9" customHeight="1">
      <c r="A138" s="8" t="s">
        <v>127</v>
      </c>
      <c r="B138" s="6" t="s">
        <v>128</v>
      </c>
      <c r="C138" s="6" t="s">
        <v>116</v>
      </c>
      <c r="D138" s="7">
        <v>89.1</v>
      </c>
    </row>
    <row r="139" spans="1:4" s="12" customFormat="1" ht="22.15" customHeight="1">
      <c r="A139" s="17" t="s">
        <v>129</v>
      </c>
      <c r="B139" s="11" t="s">
        <v>130</v>
      </c>
      <c r="C139" s="11" t="s">
        <v>116</v>
      </c>
      <c r="D139" s="26">
        <f>SUM(D140:D141)</f>
        <v>38.5</v>
      </c>
    </row>
    <row r="140" spans="1:4" ht="22.9" customHeight="1">
      <c r="A140" s="8" t="s">
        <v>129</v>
      </c>
      <c r="B140" s="6" t="s">
        <v>130</v>
      </c>
      <c r="C140" s="6" t="s">
        <v>116</v>
      </c>
      <c r="D140" s="7">
        <v>25</v>
      </c>
    </row>
    <row r="141" spans="1:4" ht="23.45" customHeight="1">
      <c r="A141" s="8" t="s">
        <v>131</v>
      </c>
      <c r="B141" s="6" t="s">
        <v>132</v>
      </c>
      <c r="C141" s="6" t="s">
        <v>116</v>
      </c>
      <c r="D141" s="7">
        <v>13.5</v>
      </c>
    </row>
    <row r="142" spans="1:4" s="12" customFormat="1" ht="18" customHeight="1">
      <c r="A142" s="17" t="s">
        <v>331</v>
      </c>
      <c r="B142" s="11" t="s">
        <v>332</v>
      </c>
      <c r="C142" s="11" t="s">
        <v>116</v>
      </c>
      <c r="D142" s="26">
        <f>SUM(D143)</f>
        <v>45</v>
      </c>
    </row>
    <row r="143" spans="1:4" ht="24" customHeight="1">
      <c r="A143" s="8" t="s">
        <v>133</v>
      </c>
      <c r="B143" s="6" t="s">
        <v>134</v>
      </c>
      <c r="C143" s="6" t="s">
        <v>116</v>
      </c>
      <c r="D143" s="7">
        <v>45</v>
      </c>
    </row>
    <row r="144" spans="1:4" ht="45" customHeight="1">
      <c r="A144" s="9" t="s">
        <v>334</v>
      </c>
      <c r="B144" s="4" t="s">
        <v>333</v>
      </c>
      <c r="C144" s="4" t="s">
        <v>116</v>
      </c>
      <c r="D144" s="29">
        <f>SUM(D145)</f>
        <v>850.8</v>
      </c>
    </row>
    <row r="145" spans="1:4" ht="45.6" customHeight="1">
      <c r="A145" s="8" t="s">
        <v>135</v>
      </c>
      <c r="B145" s="6" t="s">
        <v>136</v>
      </c>
      <c r="C145" s="6" t="s">
        <v>116</v>
      </c>
      <c r="D145" s="7">
        <v>850.8</v>
      </c>
    </row>
    <row r="146" spans="1:4" ht="22.9" customHeight="1">
      <c r="A146" s="9" t="s">
        <v>335</v>
      </c>
      <c r="B146" s="4" t="s">
        <v>336</v>
      </c>
      <c r="C146" s="4" t="s">
        <v>116</v>
      </c>
      <c r="D146" s="29">
        <f>D147+D149</f>
        <v>351.6</v>
      </c>
    </row>
    <row r="147" spans="1:4" s="12" customFormat="1" ht="35.450000000000003" customHeight="1">
      <c r="A147" s="17" t="s">
        <v>337</v>
      </c>
      <c r="B147" s="11" t="s">
        <v>338</v>
      </c>
      <c r="C147" s="11" t="s">
        <v>116</v>
      </c>
      <c r="D147" s="26">
        <f>D148</f>
        <v>83.5</v>
      </c>
    </row>
    <row r="148" spans="1:4" ht="36.6" customHeight="1">
      <c r="A148" s="8" t="s">
        <v>137</v>
      </c>
      <c r="B148" s="6" t="s">
        <v>138</v>
      </c>
      <c r="C148" s="6" t="s">
        <v>116</v>
      </c>
      <c r="D148" s="7">
        <v>83.5</v>
      </c>
    </row>
    <row r="149" spans="1:4" s="12" customFormat="1" ht="26.45" customHeight="1">
      <c r="A149" s="17" t="s">
        <v>339</v>
      </c>
      <c r="B149" s="11" t="s">
        <v>340</v>
      </c>
      <c r="C149" s="11" t="s">
        <v>116</v>
      </c>
      <c r="D149" s="26">
        <f>D150</f>
        <v>268.10000000000002</v>
      </c>
    </row>
    <row r="150" spans="1:4" ht="24.6" customHeight="1">
      <c r="A150" s="8" t="s">
        <v>139</v>
      </c>
      <c r="B150" s="6" t="s">
        <v>140</v>
      </c>
      <c r="C150" s="6" t="s">
        <v>116</v>
      </c>
      <c r="D150" s="7">
        <v>268.10000000000002</v>
      </c>
    </row>
    <row r="151" spans="1:4" ht="23.45" customHeight="1">
      <c r="A151" s="9" t="s">
        <v>341</v>
      </c>
      <c r="B151" s="4" t="s">
        <v>342</v>
      </c>
      <c r="C151" s="4" t="s">
        <v>116</v>
      </c>
      <c r="D151" s="29">
        <f>D152</f>
        <v>677.2</v>
      </c>
    </row>
    <row r="152" spans="1:4" ht="23.45" customHeight="1">
      <c r="A152" s="8" t="s">
        <v>141</v>
      </c>
      <c r="B152" s="6" t="s">
        <v>142</v>
      </c>
      <c r="C152" s="6" t="s">
        <v>116</v>
      </c>
      <c r="D152" s="7">
        <v>677.2</v>
      </c>
    </row>
    <row r="153" spans="1:4" ht="35.450000000000003" customHeight="1">
      <c r="A153" s="9" t="s">
        <v>343</v>
      </c>
      <c r="B153" s="4" t="s">
        <v>344</v>
      </c>
      <c r="C153" s="4" t="s">
        <v>116</v>
      </c>
      <c r="D153" s="29">
        <f>D154</f>
        <v>19</v>
      </c>
    </row>
    <row r="154" spans="1:4" ht="22.9" customHeight="1">
      <c r="A154" s="8" t="s">
        <v>143</v>
      </c>
      <c r="B154" s="6" t="s">
        <v>144</v>
      </c>
      <c r="C154" s="6" t="s">
        <v>116</v>
      </c>
      <c r="D154" s="7">
        <v>19</v>
      </c>
    </row>
    <row r="155" spans="1:4" ht="54.6" customHeight="1">
      <c r="A155" s="9" t="s">
        <v>345</v>
      </c>
      <c r="B155" s="4" t="s">
        <v>346</v>
      </c>
      <c r="C155" s="4" t="s">
        <v>116</v>
      </c>
      <c r="D155" s="29">
        <f>D156</f>
        <v>183.7</v>
      </c>
    </row>
    <row r="156" spans="1:4" ht="46.9" customHeight="1">
      <c r="A156" s="8" t="s">
        <v>145</v>
      </c>
      <c r="B156" s="6" t="s">
        <v>146</v>
      </c>
      <c r="C156" s="6" t="s">
        <v>116</v>
      </c>
      <c r="D156" s="7">
        <v>183.7</v>
      </c>
    </row>
    <row r="157" spans="1:4" ht="32.450000000000003" customHeight="1">
      <c r="A157" s="9" t="s">
        <v>347</v>
      </c>
      <c r="B157" s="4" t="s">
        <v>348</v>
      </c>
      <c r="C157" s="4" t="s">
        <v>116</v>
      </c>
      <c r="D157" s="29">
        <f>D158</f>
        <v>1643</v>
      </c>
    </row>
    <row r="158" spans="1:4" ht="27" customHeight="1">
      <c r="A158" s="8" t="s">
        <v>147</v>
      </c>
      <c r="B158" s="6" t="s">
        <v>148</v>
      </c>
      <c r="C158" s="6" t="s">
        <v>116</v>
      </c>
      <c r="D158" s="7">
        <v>1643</v>
      </c>
    </row>
    <row r="159" spans="1:4" ht="24" customHeight="1">
      <c r="A159" s="9" t="s">
        <v>349</v>
      </c>
      <c r="B159" s="4" t="s">
        <v>350</v>
      </c>
      <c r="C159" s="4" t="s">
        <v>116</v>
      </c>
      <c r="D159" s="29">
        <f>D160</f>
        <v>5758.4000000000005</v>
      </c>
    </row>
    <row r="160" spans="1:4" s="12" customFormat="1" ht="28.15" customHeight="1">
      <c r="A160" s="17" t="s">
        <v>149</v>
      </c>
      <c r="B160" s="11" t="s">
        <v>150</v>
      </c>
      <c r="C160" s="11" t="s">
        <v>116</v>
      </c>
      <c r="D160" s="26">
        <f>SUM(D161:D164)</f>
        <v>5758.4000000000005</v>
      </c>
    </row>
    <row r="161" spans="1:4" ht="21.6" customHeight="1">
      <c r="A161" s="8" t="s">
        <v>149</v>
      </c>
      <c r="B161" s="6" t="s">
        <v>150</v>
      </c>
      <c r="C161" s="6" t="s">
        <v>116</v>
      </c>
      <c r="D161" s="7">
        <v>-438.7</v>
      </c>
    </row>
    <row r="162" spans="1:4" ht="24" customHeight="1">
      <c r="A162" s="8" t="s">
        <v>151</v>
      </c>
      <c r="B162" s="6" t="s">
        <v>152</v>
      </c>
      <c r="C162" s="6" t="s">
        <v>116</v>
      </c>
      <c r="D162" s="7">
        <v>30.3</v>
      </c>
    </row>
    <row r="163" spans="1:4" ht="32.450000000000003" customHeight="1">
      <c r="A163" s="8" t="s">
        <v>153</v>
      </c>
      <c r="B163" s="6" t="s">
        <v>154</v>
      </c>
      <c r="C163" s="6" t="s">
        <v>116</v>
      </c>
      <c r="D163" s="7">
        <v>6159.3</v>
      </c>
    </row>
    <row r="164" spans="1:4" ht="34.9" customHeight="1">
      <c r="A164" s="8" t="s">
        <v>155</v>
      </c>
      <c r="B164" s="6" t="s">
        <v>156</v>
      </c>
      <c r="C164" s="6" t="s">
        <v>116</v>
      </c>
      <c r="D164" s="7">
        <v>7.5</v>
      </c>
    </row>
    <row r="165" spans="1:4" ht="13.15" customHeight="1">
      <c r="A165" s="9" t="s">
        <v>352</v>
      </c>
      <c r="B165" s="4" t="s">
        <v>351</v>
      </c>
      <c r="C165" s="4"/>
      <c r="D165" s="28">
        <f>D166+D168</f>
        <v>5307</v>
      </c>
    </row>
    <row r="166" spans="1:4" ht="13.9" customHeight="1">
      <c r="A166" s="9" t="s">
        <v>353</v>
      </c>
      <c r="B166" s="4" t="s">
        <v>354</v>
      </c>
      <c r="C166" s="4" t="s">
        <v>159</v>
      </c>
      <c r="D166" s="29">
        <f>D167</f>
        <v>360.9</v>
      </c>
    </row>
    <row r="167" spans="1:4" ht="16.149999999999999" customHeight="1">
      <c r="A167" s="8" t="s">
        <v>157</v>
      </c>
      <c r="B167" s="6" t="s">
        <v>158</v>
      </c>
      <c r="C167" s="6" t="s">
        <v>159</v>
      </c>
      <c r="D167" s="7">
        <v>360.9</v>
      </c>
    </row>
    <row r="168" spans="1:4" ht="21">
      <c r="A168" s="9" t="s">
        <v>356</v>
      </c>
      <c r="B168" s="4" t="s">
        <v>355</v>
      </c>
      <c r="C168" s="4" t="s">
        <v>159</v>
      </c>
      <c r="D168" s="29">
        <f>D169</f>
        <v>4946.1000000000004</v>
      </c>
    </row>
    <row r="169" spans="1:4">
      <c r="A169" s="8" t="s">
        <v>160</v>
      </c>
      <c r="B169" s="6" t="s">
        <v>161</v>
      </c>
      <c r="C169" s="6" t="s">
        <v>159</v>
      </c>
      <c r="D169" s="7">
        <v>4946.1000000000004</v>
      </c>
    </row>
    <row r="170" spans="1:4" ht="16.149999999999999" customHeight="1">
      <c r="A170" s="9" t="s">
        <v>358</v>
      </c>
      <c r="B170" s="4" t="s">
        <v>357</v>
      </c>
      <c r="C170" s="4"/>
      <c r="D170" s="30">
        <f>D171+D219+D222+D225</f>
        <v>303425.00000000006</v>
      </c>
    </row>
    <row r="171" spans="1:4" ht="34.9" customHeight="1">
      <c r="A171" s="9" t="s">
        <v>359</v>
      </c>
      <c r="B171" s="4" t="s">
        <v>360</v>
      </c>
      <c r="C171" s="6"/>
      <c r="D171" s="30">
        <f>D172+D193+D210</f>
        <v>306215.10000000003</v>
      </c>
    </row>
    <row r="172" spans="1:4" ht="34.9" customHeight="1">
      <c r="A172" s="9" t="s">
        <v>361</v>
      </c>
      <c r="B172" s="4" t="s">
        <v>362</v>
      </c>
      <c r="C172" s="4" t="s">
        <v>164</v>
      </c>
      <c r="D172" s="29">
        <f>D173+D175+D178+D180+D182</f>
        <v>82618.700000000012</v>
      </c>
    </row>
    <row r="173" spans="1:4" s="12" customFormat="1" ht="15" customHeight="1">
      <c r="A173" s="17" t="s">
        <v>363</v>
      </c>
      <c r="B173" s="11" t="s">
        <v>364</v>
      </c>
      <c r="C173" s="11" t="s">
        <v>164</v>
      </c>
      <c r="D173" s="26">
        <f>D174</f>
        <v>940.5</v>
      </c>
    </row>
    <row r="174" spans="1:4" ht="16.899999999999999" customHeight="1">
      <c r="A174" s="18" t="s">
        <v>162</v>
      </c>
      <c r="B174" s="6" t="s">
        <v>163</v>
      </c>
      <c r="C174" s="6" t="s">
        <v>164</v>
      </c>
      <c r="D174" s="7">
        <v>940.5</v>
      </c>
    </row>
    <row r="175" spans="1:4" s="12" customFormat="1" ht="23.45" customHeight="1">
      <c r="A175" s="17" t="s">
        <v>366</v>
      </c>
      <c r="B175" s="11" t="s">
        <v>365</v>
      </c>
      <c r="C175" s="11" t="s">
        <v>164</v>
      </c>
      <c r="D175" s="26">
        <f>SUM(D176:D177)</f>
        <v>600</v>
      </c>
    </row>
    <row r="176" spans="1:4" ht="34.9" customHeight="1">
      <c r="A176" s="18" t="s">
        <v>417</v>
      </c>
      <c r="B176" s="6" t="s">
        <v>165</v>
      </c>
      <c r="C176" s="6" t="s">
        <v>164</v>
      </c>
      <c r="D176" s="7">
        <v>480</v>
      </c>
    </row>
    <row r="177" spans="1:4" ht="34.15" customHeight="1">
      <c r="A177" s="18" t="s">
        <v>418</v>
      </c>
      <c r="B177" s="6" t="s">
        <v>166</v>
      </c>
      <c r="C177" s="6" t="s">
        <v>164</v>
      </c>
      <c r="D177" s="7">
        <v>120</v>
      </c>
    </row>
    <row r="178" spans="1:4" s="12" customFormat="1" ht="15.6" customHeight="1">
      <c r="A178" s="17" t="s">
        <v>367</v>
      </c>
      <c r="B178" s="11" t="s">
        <v>368</v>
      </c>
      <c r="C178" s="11" t="s">
        <v>164</v>
      </c>
      <c r="D178" s="26">
        <f>SUM(D179)</f>
        <v>400.5</v>
      </c>
    </row>
    <row r="179" spans="1:4" ht="24" customHeight="1">
      <c r="A179" s="18" t="s">
        <v>419</v>
      </c>
      <c r="B179" s="6" t="s">
        <v>167</v>
      </c>
      <c r="C179" s="6" t="s">
        <v>164</v>
      </c>
      <c r="D179" s="7">
        <v>400.5</v>
      </c>
    </row>
    <row r="180" spans="1:4" s="12" customFormat="1" ht="27.6" customHeight="1">
      <c r="A180" s="17" t="s">
        <v>369</v>
      </c>
      <c r="B180" s="11" t="s">
        <v>370</v>
      </c>
      <c r="C180" s="11" t="s">
        <v>164</v>
      </c>
      <c r="D180" s="26">
        <f>SUM(D181)</f>
        <v>1184.0999999999999</v>
      </c>
    </row>
    <row r="181" spans="1:4" ht="44.45" customHeight="1">
      <c r="A181" s="18" t="s">
        <v>420</v>
      </c>
      <c r="B181" s="6" t="s">
        <v>168</v>
      </c>
      <c r="C181" s="6" t="s">
        <v>164</v>
      </c>
      <c r="D181" s="7">
        <v>1184.0999999999999</v>
      </c>
    </row>
    <row r="182" spans="1:4" s="12" customFormat="1">
      <c r="A182" s="17" t="s">
        <v>371</v>
      </c>
      <c r="B182" s="11" t="s">
        <v>372</v>
      </c>
      <c r="C182" s="11" t="s">
        <v>164</v>
      </c>
      <c r="D182" s="26">
        <f>D183</f>
        <v>79493.600000000006</v>
      </c>
    </row>
    <row r="183" spans="1:4">
      <c r="A183" s="18" t="s">
        <v>373</v>
      </c>
      <c r="B183" s="16" t="s">
        <v>374</v>
      </c>
      <c r="C183" s="6" t="s">
        <v>164</v>
      </c>
      <c r="D183" s="7">
        <f>SUM(D184:D192)</f>
        <v>79493.600000000006</v>
      </c>
    </row>
    <row r="184" spans="1:4" ht="33" customHeight="1">
      <c r="A184" s="18" t="s">
        <v>421</v>
      </c>
      <c r="B184" s="6" t="s">
        <v>169</v>
      </c>
      <c r="C184" s="6" t="s">
        <v>164</v>
      </c>
      <c r="D184" s="7">
        <v>1056.9000000000001</v>
      </c>
    </row>
    <row r="185" spans="1:4" ht="34.9" customHeight="1">
      <c r="A185" s="18" t="s">
        <v>411</v>
      </c>
      <c r="B185" s="6" t="s">
        <v>170</v>
      </c>
      <c r="C185" s="6" t="s">
        <v>164</v>
      </c>
      <c r="D185" s="7">
        <v>74.5</v>
      </c>
    </row>
    <row r="186" spans="1:4" ht="25.15" customHeight="1">
      <c r="A186" s="18" t="s">
        <v>422</v>
      </c>
      <c r="B186" s="6" t="s">
        <v>171</v>
      </c>
      <c r="C186" s="6" t="s">
        <v>164</v>
      </c>
      <c r="D186" s="7">
        <v>5226.8999999999996</v>
      </c>
    </row>
    <row r="187" spans="1:4" ht="25.9" customHeight="1">
      <c r="A187" s="18" t="s">
        <v>437</v>
      </c>
      <c r="B187" s="6" t="s">
        <v>172</v>
      </c>
      <c r="C187" s="6" t="s">
        <v>164</v>
      </c>
      <c r="D187" s="7">
        <v>21082</v>
      </c>
    </row>
    <row r="188" spans="1:4" ht="34.9" customHeight="1">
      <c r="A188" s="18" t="s">
        <v>412</v>
      </c>
      <c r="B188" s="6" t="s">
        <v>173</v>
      </c>
      <c r="C188" s="6" t="s">
        <v>164</v>
      </c>
      <c r="D188" s="7">
        <v>1294.3</v>
      </c>
    </row>
    <row r="189" spans="1:4" ht="46.15" customHeight="1">
      <c r="A189" s="18" t="s">
        <v>408</v>
      </c>
      <c r="B189" s="6" t="s">
        <v>174</v>
      </c>
      <c r="C189" s="6" t="s">
        <v>164</v>
      </c>
      <c r="D189" s="7">
        <v>500</v>
      </c>
    </row>
    <row r="190" spans="1:4" ht="42.6" customHeight="1">
      <c r="A190" s="18" t="s">
        <v>413</v>
      </c>
      <c r="B190" s="6" t="s">
        <v>175</v>
      </c>
      <c r="C190" s="6" t="s">
        <v>164</v>
      </c>
      <c r="D190" s="7">
        <v>10366.5</v>
      </c>
    </row>
    <row r="191" spans="1:4" ht="46.15" customHeight="1">
      <c r="A191" s="18" t="s">
        <v>423</v>
      </c>
      <c r="B191" s="6" t="s">
        <v>176</v>
      </c>
      <c r="C191" s="6" t="s">
        <v>164</v>
      </c>
      <c r="D191" s="7">
        <v>37892.5</v>
      </c>
    </row>
    <row r="192" spans="1:4" ht="35.450000000000003" customHeight="1">
      <c r="A192" s="18" t="s">
        <v>409</v>
      </c>
      <c r="B192" s="6" t="s">
        <v>177</v>
      </c>
      <c r="C192" s="6" t="s">
        <v>164</v>
      </c>
      <c r="D192" s="7">
        <v>2000</v>
      </c>
    </row>
    <row r="193" spans="1:4" ht="24.6" customHeight="1">
      <c r="A193" s="9" t="s">
        <v>375</v>
      </c>
      <c r="B193" s="4" t="s">
        <v>376</v>
      </c>
      <c r="C193" s="4" t="s">
        <v>164</v>
      </c>
      <c r="D193" s="29">
        <f>D194+D196+D198+D206</f>
        <v>222599.69999999998</v>
      </c>
    </row>
    <row r="194" spans="1:4" s="12" customFormat="1" ht="25.9" customHeight="1">
      <c r="A194" s="17" t="s">
        <v>377</v>
      </c>
      <c r="B194" s="11" t="s">
        <v>378</v>
      </c>
      <c r="C194" s="11" t="s">
        <v>164</v>
      </c>
      <c r="D194" s="26">
        <f>SUM(D195)</f>
        <v>2808</v>
      </c>
    </row>
    <row r="195" spans="1:4" ht="23.45" customHeight="1">
      <c r="A195" s="18" t="s">
        <v>178</v>
      </c>
      <c r="B195" s="6" t="s">
        <v>179</v>
      </c>
      <c r="C195" s="6" t="s">
        <v>164</v>
      </c>
      <c r="D195" s="7">
        <v>2808</v>
      </c>
    </row>
    <row r="196" spans="1:4" s="12" customFormat="1" ht="25.15" customHeight="1">
      <c r="A196" s="17" t="s">
        <v>379</v>
      </c>
      <c r="B196" s="11" t="s">
        <v>380</v>
      </c>
      <c r="C196" s="11" t="s">
        <v>164</v>
      </c>
      <c r="D196" s="26">
        <f>SUM(D197)</f>
        <v>20440.2</v>
      </c>
    </row>
    <row r="197" spans="1:4" ht="25.15" customHeight="1">
      <c r="A197" s="8" t="s">
        <v>180</v>
      </c>
      <c r="B197" s="6" t="s">
        <v>181</v>
      </c>
      <c r="C197" s="6" t="s">
        <v>164</v>
      </c>
      <c r="D197" s="7">
        <v>20440.2</v>
      </c>
    </row>
    <row r="198" spans="1:4" s="12" customFormat="1" ht="25.9" customHeight="1">
      <c r="A198" s="17" t="s">
        <v>381</v>
      </c>
      <c r="B198" s="11" t="s">
        <v>383</v>
      </c>
      <c r="C198" s="11" t="s">
        <v>164</v>
      </c>
      <c r="D198" s="26">
        <f>D199</f>
        <v>7196.8</v>
      </c>
    </row>
    <row r="199" spans="1:4" ht="22.9" customHeight="1">
      <c r="A199" s="18" t="s">
        <v>382</v>
      </c>
      <c r="B199" s="16" t="s">
        <v>384</v>
      </c>
      <c r="C199" s="6" t="s">
        <v>164</v>
      </c>
      <c r="D199" s="7">
        <f>SUM(D200:D205)</f>
        <v>7196.8</v>
      </c>
    </row>
    <row r="200" spans="1:4" ht="44.45" customHeight="1">
      <c r="A200" s="18" t="s">
        <v>424</v>
      </c>
      <c r="B200" s="6" t="s">
        <v>182</v>
      </c>
      <c r="C200" s="6" t="s">
        <v>164</v>
      </c>
      <c r="D200" s="7">
        <v>2700</v>
      </c>
    </row>
    <row r="201" spans="1:4" ht="22.9" customHeight="1">
      <c r="A201" s="18" t="s">
        <v>425</v>
      </c>
      <c r="B201" s="6" t="s">
        <v>183</v>
      </c>
      <c r="C201" s="6" t="s">
        <v>164</v>
      </c>
      <c r="D201" s="7">
        <v>842.2</v>
      </c>
    </row>
    <row r="202" spans="1:4" ht="34.15" customHeight="1">
      <c r="A202" s="18" t="s">
        <v>414</v>
      </c>
      <c r="B202" s="6" t="s">
        <v>184</v>
      </c>
      <c r="C202" s="6" t="s">
        <v>164</v>
      </c>
      <c r="D202" s="7">
        <v>1028.8</v>
      </c>
    </row>
    <row r="203" spans="1:4" ht="36" customHeight="1">
      <c r="A203" s="18" t="s">
        <v>426</v>
      </c>
      <c r="B203" s="6" t="s">
        <v>185</v>
      </c>
      <c r="C203" s="6" t="s">
        <v>164</v>
      </c>
      <c r="D203" s="7">
        <v>561.4</v>
      </c>
    </row>
    <row r="204" spans="1:4" ht="45.6" customHeight="1">
      <c r="A204" s="18" t="s">
        <v>427</v>
      </c>
      <c r="B204" s="6" t="s">
        <v>186</v>
      </c>
      <c r="C204" s="6" t="s">
        <v>164</v>
      </c>
      <c r="D204" s="7">
        <v>1306.0999999999999</v>
      </c>
    </row>
    <row r="205" spans="1:4" ht="36.6" customHeight="1">
      <c r="A205" s="18" t="s">
        <v>428</v>
      </c>
      <c r="B205" s="6" t="s">
        <v>187</v>
      </c>
      <c r="C205" s="6" t="s">
        <v>164</v>
      </c>
      <c r="D205" s="7">
        <v>758.3</v>
      </c>
    </row>
    <row r="206" spans="1:4" s="12" customFormat="1" ht="13.15" customHeight="1">
      <c r="A206" s="17" t="s">
        <v>385</v>
      </c>
      <c r="B206" s="11" t="s">
        <v>386</v>
      </c>
      <c r="C206" s="11" t="s">
        <v>164</v>
      </c>
      <c r="D206" s="26">
        <f>D207</f>
        <v>192154.69999999998</v>
      </c>
    </row>
    <row r="207" spans="1:4">
      <c r="A207" s="18" t="s">
        <v>387</v>
      </c>
      <c r="B207" s="16" t="s">
        <v>388</v>
      </c>
      <c r="C207" s="6" t="s">
        <v>164</v>
      </c>
      <c r="D207" s="7">
        <f>SUM(D208:D209)</f>
        <v>192154.69999999998</v>
      </c>
    </row>
    <row r="208" spans="1:4" ht="43.15" customHeight="1">
      <c r="A208" s="18" t="s">
        <v>415</v>
      </c>
      <c r="B208" s="6" t="s">
        <v>188</v>
      </c>
      <c r="C208" s="6" t="s">
        <v>164</v>
      </c>
      <c r="D208" s="7">
        <v>191865.4</v>
      </c>
    </row>
    <row r="209" spans="1:4" ht="24.6" customHeight="1">
      <c r="A209" s="18" t="s">
        <v>416</v>
      </c>
      <c r="B209" s="6" t="s">
        <v>189</v>
      </c>
      <c r="C209" s="6" t="s">
        <v>164</v>
      </c>
      <c r="D209" s="7">
        <v>289.3</v>
      </c>
    </row>
    <row r="210" spans="1:4" ht="21">
      <c r="A210" s="9" t="s">
        <v>389</v>
      </c>
      <c r="B210" s="4" t="s">
        <v>390</v>
      </c>
      <c r="C210" s="4" t="s">
        <v>164</v>
      </c>
      <c r="D210" s="29">
        <f>D211+D216</f>
        <v>996.7</v>
      </c>
    </row>
    <row r="211" spans="1:4" s="12" customFormat="1" ht="33" customHeight="1">
      <c r="A211" s="17" t="s">
        <v>392</v>
      </c>
      <c r="B211" s="11" t="s">
        <v>391</v>
      </c>
      <c r="C211" s="11" t="s">
        <v>164</v>
      </c>
      <c r="D211" s="26">
        <f>D212</f>
        <v>913.5</v>
      </c>
    </row>
    <row r="212" spans="1:4" ht="33.6" customHeight="1">
      <c r="A212" s="18" t="s">
        <v>394</v>
      </c>
      <c r="B212" s="16" t="s">
        <v>393</v>
      </c>
      <c r="C212" s="6" t="s">
        <v>164</v>
      </c>
      <c r="D212" s="7">
        <f>SUM(D213:D215)</f>
        <v>913.5</v>
      </c>
    </row>
    <row r="213" spans="1:4" ht="43.9" customHeight="1">
      <c r="A213" s="18" t="s">
        <v>429</v>
      </c>
      <c r="B213" s="6" t="s">
        <v>190</v>
      </c>
      <c r="C213" s="6" t="s">
        <v>164</v>
      </c>
      <c r="D213" s="7">
        <v>273.2</v>
      </c>
    </row>
    <row r="214" spans="1:4" ht="139.15" customHeight="1">
      <c r="A214" s="31" t="s">
        <v>430</v>
      </c>
      <c r="B214" s="6" t="s">
        <v>191</v>
      </c>
      <c r="C214" s="6" t="s">
        <v>164</v>
      </c>
      <c r="D214" s="7">
        <v>597.1</v>
      </c>
    </row>
    <row r="215" spans="1:4" ht="42" customHeight="1">
      <c r="A215" s="8" t="s">
        <v>436</v>
      </c>
      <c r="B215" s="6" t="s">
        <v>192</v>
      </c>
      <c r="C215" s="6" t="s">
        <v>164</v>
      </c>
      <c r="D215" s="7">
        <v>43.2</v>
      </c>
    </row>
    <row r="216" spans="1:4" s="12" customFormat="1" ht="33" customHeight="1">
      <c r="A216" s="17" t="s">
        <v>434</v>
      </c>
      <c r="B216" s="11" t="s">
        <v>395</v>
      </c>
      <c r="C216" s="11" t="s">
        <v>164</v>
      </c>
      <c r="D216" s="26">
        <f>SUM(D217:D218)</f>
        <v>83.2</v>
      </c>
    </row>
    <row r="217" spans="1:4" ht="34.15" customHeight="1">
      <c r="A217" s="18" t="s">
        <v>396</v>
      </c>
      <c r="B217" s="6" t="s">
        <v>193</v>
      </c>
      <c r="C217" s="6" t="s">
        <v>164</v>
      </c>
      <c r="D217" s="7">
        <v>54.2</v>
      </c>
    </row>
    <row r="218" spans="1:4" ht="35.450000000000003" customHeight="1">
      <c r="A218" s="18" t="s">
        <v>410</v>
      </c>
      <c r="B218" s="6" t="s">
        <v>194</v>
      </c>
      <c r="C218" s="6" t="s">
        <v>164</v>
      </c>
      <c r="D218" s="7">
        <v>29</v>
      </c>
    </row>
    <row r="219" spans="1:4" ht="26.45" customHeight="1">
      <c r="A219" s="9" t="s">
        <v>397</v>
      </c>
      <c r="B219" s="4" t="s">
        <v>398</v>
      </c>
      <c r="C219" s="4" t="s">
        <v>159</v>
      </c>
      <c r="D219" s="29">
        <f>D220</f>
        <v>120</v>
      </c>
    </row>
    <row r="220" spans="1:4" s="12" customFormat="1" ht="23.45" customHeight="1">
      <c r="A220" s="17" t="s">
        <v>399</v>
      </c>
      <c r="B220" s="11" t="s">
        <v>400</v>
      </c>
      <c r="C220" s="11" t="s">
        <v>159</v>
      </c>
      <c r="D220" s="26">
        <f>D221</f>
        <v>120</v>
      </c>
    </row>
    <row r="221" spans="1:4" ht="22.9" customHeight="1">
      <c r="A221" s="18" t="s">
        <v>195</v>
      </c>
      <c r="B221" s="6" t="s">
        <v>196</v>
      </c>
      <c r="C221" s="6" t="s">
        <v>159</v>
      </c>
      <c r="D221" s="7">
        <v>120</v>
      </c>
    </row>
    <row r="222" spans="1:4" ht="68.45" customHeight="1">
      <c r="A222" s="9" t="s">
        <v>402</v>
      </c>
      <c r="B222" s="4" t="s">
        <v>401</v>
      </c>
      <c r="C222" s="4" t="s">
        <v>209</v>
      </c>
      <c r="D222" s="29">
        <f>D223</f>
        <v>113.7</v>
      </c>
    </row>
    <row r="223" spans="1:4" ht="24.6" customHeight="1">
      <c r="A223" s="8" t="s">
        <v>403</v>
      </c>
      <c r="B223" s="6" t="s">
        <v>401</v>
      </c>
      <c r="C223" s="6" t="s">
        <v>159</v>
      </c>
      <c r="D223" s="7">
        <f>D224</f>
        <v>113.7</v>
      </c>
    </row>
    <row r="224" spans="1:4" ht="25.9" customHeight="1">
      <c r="A224" s="18" t="s">
        <v>404</v>
      </c>
      <c r="B224" s="6" t="s">
        <v>197</v>
      </c>
      <c r="C224" s="6" t="s">
        <v>159</v>
      </c>
      <c r="D224" s="7">
        <v>113.7</v>
      </c>
    </row>
    <row r="225" spans="1:4" ht="35.450000000000003" customHeight="1">
      <c r="A225" s="9" t="s">
        <v>405</v>
      </c>
      <c r="B225" s="4" t="s">
        <v>406</v>
      </c>
      <c r="C225" s="4" t="s">
        <v>209</v>
      </c>
      <c r="D225" s="29">
        <f>D226</f>
        <v>-3023.8</v>
      </c>
    </row>
    <row r="226" spans="1:4" ht="29.45" customHeight="1">
      <c r="A226" s="8" t="s">
        <v>198</v>
      </c>
      <c r="B226" s="6" t="s">
        <v>199</v>
      </c>
      <c r="C226" s="6" t="s">
        <v>164</v>
      </c>
      <c r="D226" s="7">
        <v>-3023.8</v>
      </c>
    </row>
  </sheetData>
  <mergeCells count="4">
    <mergeCell ref="B9:C9"/>
    <mergeCell ref="A4:D7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Комарова</dc:creator>
  <dc:description>POI HSSF rep:2.31.0.197</dc:description>
  <cp:lastModifiedBy>User</cp:lastModifiedBy>
  <cp:lastPrinted>2014-03-21T03:02:28Z</cp:lastPrinted>
  <dcterms:created xsi:type="dcterms:W3CDTF">2014-03-12T08:13:18Z</dcterms:created>
  <dcterms:modified xsi:type="dcterms:W3CDTF">2014-06-20T07:13:57Z</dcterms:modified>
</cp:coreProperties>
</file>