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5" windowWidth="8460" windowHeight="6750" activeTab="0"/>
  </bookViews>
  <sheets>
    <sheet name="Прил 5" sheetId="1" r:id="rId1"/>
    <sheet name="Прил 6" sheetId="2" r:id="rId2"/>
    <sheet name="Прил 7" sheetId="3" r:id="rId3"/>
    <sheet name="Прил 8" sheetId="4" r:id="rId4"/>
  </sheets>
  <definedNames>
    <definedName name="_xlnm._FilterDatabase" localSheetId="1" hidden="1">'Прил 6'!$A$10:$F$788</definedName>
    <definedName name="_xlnm._FilterDatabase" localSheetId="2" hidden="1">'Прил 7'!$A$11:$G$907</definedName>
    <definedName name="_xlnm._FilterDatabase" localSheetId="3" hidden="1">'Прил 8'!$D$9:$G$96</definedName>
    <definedName name="_xlnm.Print_Titles" localSheetId="3">'Прил 8'!$9:$10</definedName>
    <definedName name="_xlnm.Print_Area" localSheetId="1">'Прил 6'!$A$1:$F$788</definedName>
    <definedName name="_xlnm.Print_Area" localSheetId="2">'Прил 7'!$A$1:$G$907</definedName>
  </definedNames>
  <calcPr fullCalcOnLoad="1"/>
</workbook>
</file>

<file path=xl/sharedStrings.xml><?xml version="1.0" encoding="utf-8"?>
<sst xmlns="http://schemas.openxmlformats.org/spreadsheetml/2006/main" count="9095" uniqueCount="441">
  <si>
    <t>Культура</t>
  </si>
  <si>
    <t>Музеи и постоянные выставки</t>
  </si>
  <si>
    <t>Библиотеки</t>
  </si>
  <si>
    <t>Центральный аппарат</t>
  </si>
  <si>
    <t>Обеспечение деятельности подведомственных учреждений</t>
  </si>
  <si>
    <t>06</t>
  </si>
  <si>
    <t>08</t>
  </si>
  <si>
    <t>ЦСР</t>
  </si>
  <si>
    <t>ВР</t>
  </si>
  <si>
    <t>01</t>
  </si>
  <si>
    <t>452 00 00</t>
  </si>
  <si>
    <t>441 00 00</t>
  </si>
  <si>
    <t>442 00 00</t>
  </si>
  <si>
    <t>ПО РАЗДЕЛАМ, ПОДРАЗДЕЛАМ, ЦЕЛЕВЫМ СТАТЬЯМ И ВИДАМ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</si>
  <si>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</si>
  <si>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</si>
  <si>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</si>
  <si>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</si>
  <si>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</si>
  <si>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</si>
  <si>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440 00 00 </t>
  </si>
  <si>
    <t>440 99 00</t>
  </si>
  <si>
    <t xml:space="preserve">08 </t>
  </si>
  <si>
    <t>441 99 00</t>
  </si>
  <si>
    <t>442 99 00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</si>
  <si>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</si>
  <si>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по внешкольной работе с детьми</t>
  </si>
  <si>
    <t>07</t>
  </si>
  <si>
    <t>02</t>
  </si>
  <si>
    <t>423 00 00</t>
  </si>
  <si>
    <t>423 99 00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</si>
  <si>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</si>
  <si>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</si>
  <si>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</si>
  <si>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</si>
  <si>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</si>
  <si>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</si>
  <si>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 xml:space="preserve">Детские дошкольные учреждения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</si>
  <si>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</si>
  <si>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</si>
  <si>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</si>
  <si>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</si>
  <si>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</si>
  <si>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</si>
  <si>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</si>
  <si>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</si>
  <si>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</si>
  <si>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</si>
  <si>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</si>
  <si>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</si>
  <si>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</si>
  <si>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</si>
  <si>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субъекта  Российской Федерации и муниципального образования</t>
  </si>
  <si>
    <t>Глава муниципального образования</t>
  </si>
  <si>
    <t>002 03 00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</si>
  <si>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</si>
  <si>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</si>
  <si>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</si>
  <si>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</si>
  <si>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</si>
  <si>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</si>
  <si>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</si>
  <si>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092 93 00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</si>
  <si>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</si>
  <si>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</si>
  <si>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</si>
  <si>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</si>
  <si>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</si>
  <si>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</si>
  <si>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</si>
  <si>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</si>
  <si>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</si>
  <si>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</si>
  <si>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</si>
  <si>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</si>
  <si>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</si>
  <si>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</si>
  <si>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</si>
  <si>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</si>
  <si>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</si>
  <si>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</si>
  <si>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</si>
  <si>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</si>
  <si>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</si>
  <si>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</si>
  <si>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</si>
  <si>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795 12 00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</si>
  <si>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</si>
  <si>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</si>
  <si>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</si>
  <si>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</si>
  <si>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</si>
  <si>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</si>
  <si>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</si>
  <si>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</si>
  <si>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</si>
  <si>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</si>
  <si>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</si>
  <si>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</si>
  <si>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</si>
  <si>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795 16 00</t>
  </si>
  <si>
    <t>795 16 01</t>
  </si>
  <si>
    <t>795 16 02</t>
  </si>
  <si>
    <t xml:space="preserve">Подпрограмма "Организация оздоровления, отдыха и занятости детей и подростков Бодайбинского района в летнее время" </t>
  </si>
  <si>
    <t xml:space="preserve">795 16 06 </t>
  </si>
  <si>
    <t>795 16 04</t>
  </si>
  <si>
    <t>795 16 05</t>
  </si>
  <si>
    <t>13</t>
  </si>
  <si>
    <t>11</t>
  </si>
  <si>
    <t>070 05 00</t>
  </si>
  <si>
    <t xml:space="preserve"> ФИЗИЧЕСКАЯ КУЛЬТУРА И СПОРТ</t>
  </si>
  <si>
    <t>002 99 00</t>
  </si>
  <si>
    <t>795 13 00</t>
  </si>
  <si>
    <t>Долгосрочная муниципальная целевая программа "Содействие развитию малого и среднего предпринимательства в муниципальном образовании г.Бодайбо и района на 2011-2013 годы"</t>
  </si>
  <si>
    <t>ГРБС</t>
  </si>
  <si>
    <t>Сумма</t>
  </si>
  <si>
    <t xml:space="preserve"> ОБРАЗОВАНИЕ </t>
  </si>
  <si>
    <t>903</t>
  </si>
  <si>
    <t>904</t>
  </si>
  <si>
    <t>ФИНАНСОВОЕ УПРАВЛЕНИЕ АДМИНИСТРАЦИИ Г.БОДАЙБО И РАЙОНА</t>
  </si>
  <si>
    <t>905</t>
  </si>
  <si>
    <t>Резервные фонды</t>
  </si>
  <si>
    <t>070 00 00</t>
  </si>
  <si>
    <t>Резервные фонды местных администраций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</si>
  <si>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</si>
  <si>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</si>
  <si>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</si>
  <si>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Приложение 5</t>
  </si>
  <si>
    <t>к решению  Думы г.Бодайбо и района</t>
  </si>
  <si>
    <t xml:space="preserve">КЛАССИФИКАЦИИ РАСХОДОВ БЮДЖЕТОВ </t>
  </si>
  <si>
    <t>Наименование</t>
  </si>
  <si>
    <t>(тыс. рублей)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</si>
  <si>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</si>
  <si>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002 40 00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</si>
  <si>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</si>
  <si>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002 43 00</t>
  </si>
  <si>
    <t>002 44 00</t>
  </si>
  <si>
    <t>Осуществление отдельных  государственных полномочий по осуществлению лицензирования розничной продажи алкогольной продукции</t>
  </si>
  <si>
    <t xml:space="preserve">Осуществление отдельных областных  государственных полномочий в области охраны труда </t>
  </si>
  <si>
    <t>002 45 00</t>
  </si>
  <si>
    <t>587 00 00</t>
  </si>
  <si>
    <t>587 02 00</t>
  </si>
  <si>
    <t>586 00 00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</si>
  <si>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</si>
  <si>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</si>
  <si>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002 41 00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</si>
  <si>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</si>
  <si>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002 46 00</t>
  </si>
  <si>
    <t>440 02 00</t>
  </si>
  <si>
    <t>440 02 01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</si>
  <si>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</si>
  <si>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областного бюджета</t>
  </si>
  <si>
    <t>440 02 02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</si>
  <si>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</si>
  <si>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002 47 00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</si>
  <si>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</si>
  <si>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002 47 01</t>
  </si>
  <si>
    <t>Предоставление гражданам субсидий на оплату жилых помещений и коммунальных услуг</t>
  </si>
  <si>
    <t>002 47 02</t>
  </si>
  <si>
    <t>002 50 00</t>
  </si>
  <si>
    <t>Массовый спорт</t>
  </si>
  <si>
    <t xml:space="preserve"> ЦЕЛЕВЫМ СТАТЬЯМ И ВИДАМ РАСХОДОВ КЛАССИФИКАЦИИ РАСХОДОВ БЮДЖЕТОВ </t>
  </si>
  <si>
    <t xml:space="preserve">МУНИЦИПАЛЬНОГО ОБРАЗОВАНИЯ Г.БОДАЙБО И РАЙОНА </t>
  </si>
  <si>
    <t xml:space="preserve">В ВЕДОМСТВЕННОЙ СТРУКТУРЕ РАСХОДОВ  БЮДЖЕТА </t>
  </si>
  <si>
    <t>ПО РАЗДЕЛАМ И ПОДРАЗДЕЛАМ 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</si>
  <si>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</si>
  <si>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</si>
  <si>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РАСХОДОВ БЮДЖЕТОВ 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</si>
  <si>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</si>
  <si>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</si>
  <si>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</si>
  <si>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к решению  Думы г.Бодайбо и района </t>
  </si>
  <si>
    <t>№ п/п</t>
  </si>
  <si>
    <t>Наименование программы</t>
  </si>
  <si>
    <t>Бюджетная классификация</t>
  </si>
  <si>
    <t>Сумма, тыс.руб.</t>
  </si>
  <si>
    <t>РзПр</t>
  </si>
  <si>
    <t>3</t>
  </si>
  <si>
    <t>4</t>
  </si>
  <si>
    <t>Подпрограммы</t>
  </si>
  <si>
    <t>795 16 06</t>
  </si>
  <si>
    <t>Итого по муниципальным программам:</t>
  </si>
  <si>
    <t>Исполнители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</si>
  <si>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</si>
  <si>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2</t>
  </si>
  <si>
    <t>5</t>
  </si>
  <si>
    <t>Долгосрочная муниципальная социальная программа "Молодым семьям - доступное жилье" на 2011-2019 годы.</t>
  </si>
  <si>
    <t>6</t>
  </si>
  <si>
    <t>ДУМА МУНИЦИПАЛЬНОГО ОБРАЗОВАНИЯ Г.БОДАЙБО И РАЙОНА</t>
  </si>
  <si>
    <t>Бюджетные инвестиции</t>
  </si>
  <si>
    <t>795 21 00</t>
  </si>
  <si>
    <t xml:space="preserve">795 21 00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</si>
  <si>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</si>
  <si>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102 01 02</t>
  </si>
  <si>
    <t>102 00 00</t>
  </si>
  <si>
    <t>Бюджетные инвестиции в объекты капитального строительства собственности муниципального образования, не включенные в долгосрочные муниципальные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</si>
  <si>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</si>
  <si>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</si>
  <si>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</si>
  <si>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</si>
  <si>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БЕЗОПАСНОСТЬ И ПРАВООХРАНИТЕЛЬНАЯ ДЕЯТЕЛЬНОСТЬ</t>
  </si>
  <si>
    <t>902</t>
  </si>
  <si>
    <t>Районная целевая программа "Развитие учреждений культуры г. Бодайбо и района на 2009-2013 г.г."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</si>
  <si>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</si>
  <si>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</si>
  <si>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434 00 00</t>
  </si>
  <si>
    <t>Переподготовка и повышение квалификации специалистов и служащих муниципальных учреждений</t>
  </si>
  <si>
    <t>434 02 00</t>
  </si>
  <si>
    <t>434 01 00</t>
  </si>
  <si>
    <t xml:space="preserve">Переподготовка и повышение квалификации муниципальных служащих </t>
  </si>
  <si>
    <t>801 00 00</t>
  </si>
  <si>
    <t>600</t>
  </si>
  <si>
    <t>Долгосрочная муниципальная целевая программа "Обеспечение безопасности на объектах образования на 2011-2013 годы"</t>
  </si>
  <si>
    <t>795 07 00</t>
  </si>
  <si>
    <t>Другие вопросы в области национальной безопасности и правоохранительной деятельности</t>
  </si>
  <si>
    <t>Долгосрочная муниципальная целевая программа "Профилактика правонарушений в Бодайбинском районе на 2011-2015 годы"</t>
  </si>
  <si>
    <t>795 09 00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</si>
  <si>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</si>
  <si>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Долгосрочная муниципальная целевая программа "Повышение безопасности дорожного движения в муниципальном образовании г. Бодайбо и района на 2011-2013 годы"</t>
  </si>
  <si>
    <t>795 10 00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</si>
  <si>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</si>
  <si>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 за счет средств местного бюджета</t>
  </si>
  <si>
    <t>АДМИНИСТРАЦИЯ МУНИЦИПАЛЬНОГО ОБРАЗОВАНИЯ Г. БОДАЙБО И РАЙОНА</t>
  </si>
  <si>
    <t>Распределение бюджетных ассигнований на реализацию долгосрочных целевых</t>
  </si>
  <si>
    <t>Администрация муниципального образования г. Бодайбо и района</t>
  </si>
  <si>
    <t>КУЛЬТУРА,  КИНЕМАТОГРАФИЯ</t>
  </si>
  <si>
    <t xml:space="preserve">КУЛЬТУРА, КИНЕМАТОГРАФИЯ </t>
  </si>
  <si>
    <t>Приложение 6</t>
  </si>
  <si>
    <t>Приложение 7</t>
  </si>
  <si>
    <t>Приложение № 8</t>
  </si>
  <si>
    <t xml:space="preserve">795 18 00 </t>
  </si>
  <si>
    <t>795 18 00</t>
  </si>
  <si>
    <t>7</t>
  </si>
  <si>
    <t>8</t>
  </si>
  <si>
    <t>Осуществление муниципальным бюджетным учреждением полномочий  органа местного самоуправления по исполнению публичных обязательств перед физическим лицом, подлежащих исполнению в денежной форме</t>
  </si>
  <si>
    <t>Долгосрочная муниципальная целевая программа  "Энергосбережение и повышение энергетической эффективности в г. Бодайбо и районе  на 2010-2015 годы"</t>
  </si>
  <si>
    <t>Долгосрочная муниципальная целевая программа "Развитие лыжного спорта в муниципальном образовании г. Бодайбо и района на 2012-2013 годы"</t>
  </si>
  <si>
    <t>795 23 00</t>
  </si>
  <si>
    <t>16</t>
  </si>
  <si>
    <t>Долгосрочная муниципальная целевая программа "Модернизация клуба п. Кропоткин, досугового центра п. Балахнинский на 2011-2014 годы"</t>
  </si>
  <si>
    <t>795 17 00</t>
  </si>
  <si>
    <t>Долгосрочная муниципальная целевая программа "Совершенствование организации питания в общеобразовательных учреждениях, расположенных на территории г.Бодайбо и района на 2012-2014 годы"</t>
  </si>
  <si>
    <t>Жилищное хозяйство</t>
  </si>
  <si>
    <t>17</t>
  </si>
  <si>
    <t>Фонд оплаты труда и страховые взносы</t>
  </si>
  <si>
    <t>111</t>
  </si>
  <si>
    <t>112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</si>
  <si>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</si>
  <si>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</si>
  <si>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</si>
  <si>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</si>
  <si>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Долгосрочная муниципальная целевая программа "Обеспечение безопасности учреждений культуры г.Бодайбо и района в чрезвычайных ситуациях на 2013-2016 годы"</t>
  </si>
  <si>
    <t>795 24 00</t>
  </si>
  <si>
    <t>Иные выплаты персоналу, за исключением фонда оплаты труда</t>
  </si>
  <si>
    <t>121</t>
  </si>
  <si>
    <t>122</t>
  </si>
  <si>
    <t>Уплата прочих налогов, сборов и иных платежей</t>
  </si>
  <si>
    <t>852</t>
  </si>
  <si>
    <t xml:space="preserve">Закупка товаров, работ, услуг в целях капитального ремонта государственного (муниципального) имущества </t>
  </si>
  <si>
    <t>243</t>
  </si>
  <si>
    <t>611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</si>
  <si>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</si>
  <si>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</si>
  <si>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</si>
  <si>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Уплата налога на имущество организаций и земельного налога</t>
  </si>
  <si>
    <t>851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</si>
  <si>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средствами</t>
  </si>
  <si>
    <t>Расходы на выплаты персоналу казенных учреждений</t>
  </si>
  <si>
    <t>100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</si>
  <si>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</si>
  <si>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</si>
  <si>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</si>
  <si>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</si>
  <si>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</si>
  <si>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</si>
  <si>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</si>
  <si>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</si>
  <si>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Уплата налогов, сборов, обязательных платежей в бюджетную систему Российской Федерации, взносов и иных платежей</t>
  </si>
  <si>
    <t>800</t>
  </si>
  <si>
    <t>850</t>
  </si>
  <si>
    <t>610</t>
  </si>
  <si>
    <t>Подпрограмма "Управление материальными ресурсами"</t>
  </si>
  <si>
    <t>Подпрограмма "Модернизация единой информационной образовательной сети"</t>
  </si>
  <si>
    <t>Подпрограмма "Здоровье и образование"</t>
  </si>
  <si>
    <t>795 16 03</t>
  </si>
  <si>
    <t>Подпрограмма "Управление кадровыми ресурсами"</t>
  </si>
  <si>
    <t>Долгосрочная муниципальная программа "Энергосбережение и повышение энергетической эффективности в г. Бодайбо и районе на 2010-2015 годы"</t>
  </si>
  <si>
    <t xml:space="preserve">Подпрограмма "Дети Привитимья" </t>
  </si>
  <si>
    <t>400</t>
  </si>
  <si>
    <t xml:space="preserve">Бюджетные инвестиции на приобретение объектов недвижимого имущества 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</si>
  <si>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</si>
  <si>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</si>
  <si>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</si>
  <si>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300</t>
  </si>
  <si>
    <t>360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</si>
  <si>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</si>
  <si>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</si>
  <si>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</si>
  <si>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Долгосрочная муниципальная целевая программа "Развитие физической культуры и спорта в Бодайбинском районе на 2013-2015 годы"</t>
  </si>
  <si>
    <t>795 28 00</t>
  </si>
  <si>
    <t>795 26 00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</si>
  <si>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</si>
  <si>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</si>
  <si>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795 27 00</t>
  </si>
  <si>
    <t>795 29 00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</si>
  <si>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</si>
  <si>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</si>
  <si>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310</t>
  </si>
  <si>
    <t>Субсидии гражданам на приобретение жилья</t>
  </si>
  <si>
    <t xml:space="preserve">10 </t>
  </si>
  <si>
    <t>322</t>
  </si>
  <si>
    <t>320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</si>
  <si>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</si>
  <si>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</si>
  <si>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830</t>
  </si>
  <si>
    <t>Публичные нормативные социальные выплаты гражданам</t>
  </si>
  <si>
    <t>РАСПРЕДЕЛЕНИЕ БЮДЖЕТНЫХ АССИГНОВАНИЙ НА 2013 ГОД  ПО РАЗДЕЛАМ, ПОДРАЗДЕЛАМ,</t>
  </si>
  <si>
    <t>795 25 00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</si>
  <si>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</si>
  <si>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</si>
  <si>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0</t>
  </si>
  <si>
    <t>Осуществление отдельных  государственных полномочий в области производства и оборота этилового спирта, алкогольной и  спиртосодержащей продукции</t>
  </si>
  <si>
    <t>Социальное обеспечение и иные выплаты населению</t>
  </si>
  <si>
    <t>Иные выплаты населению</t>
  </si>
  <si>
    <t xml:space="preserve">436 00 00 </t>
  </si>
  <si>
    <t>436 04 00</t>
  </si>
  <si>
    <t>Государственная поддержка талантливой молодежи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</si>
  <si>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</si>
  <si>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</si>
  <si>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</si>
  <si>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Исполнение судебных актов</t>
  </si>
  <si>
    <t xml:space="preserve">Межбюджетные трансферты </t>
  </si>
  <si>
    <t>510</t>
  </si>
  <si>
    <t>Дотации</t>
  </si>
  <si>
    <t>Дотации на выравнивание  уровня бюджетной обеспеченности  субъектов Российской Федерации и муниципальных образований</t>
  </si>
  <si>
    <t>511</t>
  </si>
  <si>
    <t>РАСПРЕДЕЛЕНИЕ БЮДЖЕТНЫХ АССИГНОВАНИЙ НА 2013 ГОД</t>
  </si>
  <si>
    <t>7.1</t>
  </si>
  <si>
    <t>7.2</t>
  </si>
  <si>
    <t>7.3</t>
  </si>
  <si>
    <t>7.4</t>
  </si>
  <si>
    <t>7.5</t>
  </si>
  <si>
    <t>7.6</t>
  </si>
  <si>
    <t>9</t>
  </si>
  <si>
    <t>Долгосрочная муниципальная целевая программа "Комплексные меры по профилактике социально-негативных явлений и предупреждению правонарушений среди несовершеннолетних и молодежи в Бодайбинском районе на 2012-2013 годы"</t>
  </si>
  <si>
    <t>Долгосрочная муниципальная целевая программа "Развитие системы образования города Бодайбо и района на 2013-2015 годы"</t>
  </si>
  <si>
    <t>Долгосрочная муниципальная целевая программа "Энергосбережение и повышение энергетической эффективности в г. Бодайбо и районе на 2010-2015 годы"</t>
  </si>
  <si>
    <t>Долгосрочная муниципальная целевая программа "Строительство 16-ти квартирного жилого дома для работников муниципальных учреждений муниципального образования г.Бодайбо на 2012-2013 годы"</t>
  </si>
  <si>
    <t>Долгосрочная муниципальная целевая программа "Организация и обеспечение отдыха и оздоровления детей на территории муниципального образования г. Бодайбо и района на 2013-2014 годы"</t>
  </si>
  <si>
    <t>Компенсация расходов на оплату стоимости проезда и провоза багажа к месту использования отпуска и обратно лицам, работающим в бюджетных учреждениях, финансируемых из бюджета муниципального образования г.Бодайбо и района</t>
  </si>
  <si>
    <t>801 01 00</t>
  </si>
  <si>
    <t>314</t>
  </si>
  <si>
    <t>Меры социальной поддержки населения по публичным нормативным обязательствам</t>
  </si>
  <si>
    <t xml:space="preserve">  программ,  финансируемых  из  бюджета муниципального образования г. Бодайбо и района  в  2013 году.</t>
  </si>
  <si>
    <t>321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</si>
  <si>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</si>
  <si>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образования</t>
  </si>
  <si>
    <t>Рз</t>
  </si>
  <si>
    <t>Пр</t>
  </si>
  <si>
    <t>0701</t>
  </si>
  <si>
    <t>0702</t>
  </si>
  <si>
    <t>0707</t>
  </si>
  <si>
    <t>0801</t>
  </si>
  <si>
    <t>0314</t>
  </si>
  <si>
    <t>0709</t>
  </si>
  <si>
    <t>1003</t>
  </si>
  <si>
    <t>0412</t>
  </si>
  <si>
    <t>0501</t>
  </si>
  <si>
    <t>1102</t>
  </si>
  <si>
    <t>303 00 00</t>
  </si>
  <si>
    <t>303 01 00</t>
  </si>
  <si>
    <t>Транспорт</t>
  </si>
  <si>
    <t>Автомобильный транспорт</t>
  </si>
  <si>
    <t>Субсидии в целях возмещения затрат, связанных с предоставлением транспортных услуг населению и организации транспортного обслуживания населения между поселениями в границах муниципального образования г.Бодайбо и района</t>
  </si>
  <si>
    <t>РЕВИЗИОННАЯ КОМИССИЯ МУНИЦИПАЛЬНОГО ОБРАЗОВАНИЯ Г.БОДАЙБО И РАЙОНА</t>
  </si>
  <si>
    <t>907</t>
  </si>
  <si>
    <t>002 25 00</t>
  </si>
  <si>
    <t>Руководитель органа муниципального финансового контроля и его заместители</t>
  </si>
  <si>
    <t>Бюджетные инвестиции в объекты капитального строительства, не включенные в долгосрочные целевые программы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</si>
  <si>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</si>
  <si>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</si>
  <si>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801 02 00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</si>
  <si>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 бюджетными учреждениями, финансируемых из бюджета муниципального образования г.Бодайбо и района</t>
  </si>
  <si>
    <t>Периодическая печать и издательства</t>
  </si>
  <si>
    <t>457 00 00</t>
  </si>
  <si>
    <t>457 99 00</t>
  </si>
  <si>
    <t>СРЕДСТВА МАССОВОЙ ИНФОРМАЦИИ</t>
  </si>
  <si>
    <t>Периодические издания, учрежденные органами  исполнительной власти</t>
  </si>
  <si>
    <t>Периодические издания, учрежденные органами исполнительной власти</t>
  </si>
  <si>
    <t>Муниципальная долгосрочная целевая программа "Повышение эффективности бюджетных расходов муниципального образования г. Бодайбо и района на 2012-2013 годы"</t>
  </si>
  <si>
    <t>795 22 00</t>
  </si>
  <si>
    <t>522 22 00</t>
  </si>
  <si>
    <t>Долгосрочные целевые программы</t>
  </si>
  <si>
    <t>522 00 00</t>
  </si>
  <si>
    <t>Областная государственная социальная программа "Молодым семьям- доступное жилье" на 2005-2019 годы</t>
  </si>
  <si>
    <t>Физкультурно-оздоровительная работа и спортивные мероприятия</t>
  </si>
  <si>
    <t>512 00 00</t>
  </si>
  <si>
    <t>Мероприятия в области физической культуры и спорта</t>
  </si>
  <si>
    <t>512 97 00</t>
  </si>
  <si>
    <t xml:space="preserve">Прочие межбюджетные трансферты общего характера </t>
  </si>
  <si>
    <t>540</t>
  </si>
  <si>
    <t>Иные межбюджетные трансферты</t>
  </si>
  <si>
    <t>0113</t>
  </si>
  <si>
    <t>Финансовое управление администрации г. Бодайбо и района</t>
  </si>
  <si>
    <t>1403</t>
  </si>
  <si>
    <t>Артемовское городское поселение</t>
  </si>
  <si>
    <t>Балахнинское городское поселение</t>
  </si>
  <si>
    <t>Жуинское сельское поселение</t>
  </si>
  <si>
    <t>Кропоткинское городское поселение</t>
  </si>
  <si>
    <t>Мамаканское городское поселение</t>
  </si>
  <si>
    <t>Бодайбинское городское поселение</t>
  </si>
  <si>
    <t>18</t>
  </si>
  <si>
    <t>Долгосрочная муниципальная целевая программа "Строительство многофункциональной спортивной площадки с искусственным покрытием в г. Бодайбо на 2012-2013 годы"</t>
  </si>
  <si>
    <t>522 74 00</t>
  </si>
  <si>
    <t>620</t>
  </si>
  <si>
    <t>621</t>
  </si>
  <si>
    <t>522 55 00</t>
  </si>
  <si>
    <t>Долгосрочная целевая программа Иркутской области "О мерах по предотвращению распространения туберкулеза в Иркутской области" на 2013-2017 годы</t>
  </si>
  <si>
    <t>Долгосрочная целевая программа Иркутской области "100 модельных домов культуры Приангарью" на 2011-2014 годы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</si>
  <si>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</si>
  <si>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</si>
  <si>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795 16 07</t>
  </si>
  <si>
    <t>Подпрограмма "Оплата набора продуктов питания в лагерях с дневным пребыванием детей, организованных органами местного самоуправления в летнее время"</t>
  </si>
  <si>
    <t>7.7</t>
  </si>
  <si>
    <t>520 09 00</t>
  </si>
  <si>
    <t>Ежемесячное денежное вознаграждение за классное руководство</t>
  </si>
  <si>
    <t>522 62 00</t>
  </si>
  <si>
    <t>589 00 00</t>
  </si>
  <si>
    <t>520 00 00</t>
  </si>
  <si>
    <t>Долгосрочная муниципальная целевая программа "Роазвитие фихзической культуры и спорта в Бодайбинском районе на 2013-2015 года"</t>
  </si>
  <si>
    <t>Выплата заработной платы с начислениями на нее педагогическим работникам муниципальных дошкольных образовательных учреждений</t>
  </si>
  <si>
    <t>Долгосрочная целевая программа Иркутской области "Организация и обеспечение отдыха и оздоровление детей в Иркутской области на 2012-2014 годы"</t>
  </si>
  <si>
    <t>Иные безвозмездные и безвозвратные перечисления</t>
  </si>
  <si>
    <t>УПРАВЛЕНИЕ КУЛЬТУРЫ АДМИНИСТРАЦИИ МУНИЦИПАЛЬНОГО ОБРАЗОВАНИЯ  Г. БОДАЙБО  И РАЙОНА</t>
  </si>
  <si>
    <t>УПРАВЛЕНИЕ ОБРАЗОВАНИЯ АДМИНИСТРАЦИИ МУНИЦИПАЛЬНОГО ОБРАЗОВАНИЯ Г.БОДАЙБО И РАЙОНА</t>
  </si>
  <si>
    <t>Управление образования администрации муниципального образования  г. Бодайбо и района</t>
  </si>
  <si>
    <t>Управление культуры администрации муниципального образования  г. Бодайбо и района</t>
  </si>
  <si>
    <t>от 28.05.2013г. г. № 11-па</t>
  </si>
  <si>
    <t>от      28.05.2013г. № 11-па</t>
  </si>
  <si>
    <t>от     28..05.2013г.    №     11-па</t>
  </si>
  <si>
    <t>от    28.05.2013г. № 11-па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</si>
</sst>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/>
    </xf>
    <xf numFmtId="169" fontId="2" fillId="0" borderId="11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center" wrapText="1"/>
    </xf>
    <xf numFmtId="169" fontId="1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 vertical="center" wrapText="1"/>
    </xf>
    <xf numFmtId="49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49" fontId="26" fillId="33" borderId="0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33" borderId="23" xfId="0" applyNumberFormat="1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22" xfId="0" applyNumberFormat="1" applyFont="1" applyBorder="1" applyAlignment="1">
      <alignment vertical="center" wrapText="1"/>
    </xf>
    <xf numFmtId="49" fontId="21" fillId="0" borderId="16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6" xfId="0" applyNumberFormat="1" applyFont="1" applyFill="1" applyBorder="1" applyAlignment="1">
      <alignment horizontal="center"/>
    </xf>
    <xf numFmtId="49" fontId="29" fillId="33" borderId="16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vertical="center" wrapText="1"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9" fontId="26" fillId="0" borderId="16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169" fontId="1" fillId="34" borderId="11" xfId="0" applyNumberFormat="1" applyFont="1" applyFill="1" applyBorder="1" applyAlignment="1">
      <alignment horizontal="center"/>
    </xf>
    <xf numFmtId="169" fontId="3" fillId="34" borderId="11" xfId="0" applyNumberFormat="1" applyFont="1" applyFill="1" applyBorder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49" fontId="1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0" fillId="34" borderId="0" xfId="0" applyNumberFormat="1" applyFont="1" applyFill="1" applyAlignment="1">
      <alignment/>
    </xf>
    <xf numFmtId="169" fontId="24" fillId="34" borderId="10" xfId="0" applyNumberFormat="1" applyFont="1" applyFill="1" applyBorder="1" applyAlignment="1">
      <alignment horizontal="right"/>
    </xf>
    <xf numFmtId="169" fontId="3" fillId="34" borderId="10" xfId="0" applyNumberFormat="1" applyFont="1" applyFill="1" applyBorder="1" applyAlignment="1">
      <alignment horizontal="center" wrapText="1"/>
    </xf>
    <xf numFmtId="169" fontId="1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69" fontId="3" fillId="34" borderId="10" xfId="0" applyNumberFormat="1" applyFont="1" applyFill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/>
    </xf>
    <xf numFmtId="169" fontId="1" fillId="34" borderId="12" xfId="0" applyNumberFormat="1" applyFont="1" applyFill="1" applyBorder="1" applyAlignment="1">
      <alignment horizontal="center"/>
    </xf>
    <xf numFmtId="169" fontId="3" fillId="34" borderId="12" xfId="0" applyNumberFormat="1" applyFont="1" applyFill="1" applyBorder="1" applyAlignment="1">
      <alignment horizontal="center"/>
    </xf>
    <xf numFmtId="169" fontId="11" fillId="34" borderId="10" xfId="0" applyNumberFormat="1" applyFont="1" applyFill="1" applyBorder="1" applyAlignment="1">
      <alignment horizontal="center"/>
    </xf>
    <xf numFmtId="169" fontId="11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/>
    </xf>
    <xf numFmtId="169" fontId="2" fillId="34" borderId="0" xfId="0" applyNumberFormat="1" applyFont="1" applyFill="1" applyAlignment="1">
      <alignment horizontal="center"/>
    </xf>
    <xf numFmtId="169" fontId="5" fillId="34" borderId="10" xfId="0" applyNumberFormat="1" applyFont="1" applyFill="1" applyBorder="1" applyAlignment="1">
      <alignment horizontal="center"/>
    </xf>
    <xf numFmtId="169" fontId="0" fillId="34" borderId="0" xfId="0" applyNumberFormat="1" applyFont="1" applyFill="1" applyAlignment="1">
      <alignment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18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right"/>
    </xf>
    <xf numFmtId="49" fontId="9" fillId="34" borderId="0" xfId="0" applyNumberFormat="1" applyFont="1" applyFill="1" applyAlignment="1">
      <alignment horizontal="center" wrapText="1"/>
    </xf>
    <xf numFmtId="0" fontId="20" fillId="34" borderId="0" xfId="0" applyFont="1" applyFill="1" applyBorder="1" applyAlignment="1">
      <alignment horizontal="center" vertical="center" wrapText="1"/>
    </xf>
    <xf numFmtId="169" fontId="24" fillId="34" borderId="11" xfId="0" applyNumberFormat="1" applyFont="1" applyFill="1" applyBorder="1" applyAlignment="1">
      <alignment horizontal="right" wrapText="1"/>
    </xf>
    <xf numFmtId="169" fontId="25" fillId="34" borderId="10" xfId="0" applyNumberFormat="1" applyFont="1" applyFill="1" applyBorder="1" applyAlignment="1">
      <alignment horizontal="right"/>
    </xf>
    <xf numFmtId="169" fontId="30" fillId="34" borderId="10" xfId="0" applyNumberFormat="1" applyFont="1" applyFill="1" applyBorder="1" applyAlignment="1">
      <alignment horizontal="right"/>
    </xf>
    <xf numFmtId="169" fontId="21" fillId="34" borderId="10" xfId="0" applyNumberFormat="1" applyFont="1" applyFill="1" applyBorder="1" applyAlignment="1">
      <alignment horizontal="right"/>
    </xf>
    <xf numFmtId="169" fontId="24" fillId="34" borderId="11" xfId="0" applyNumberFormat="1" applyFont="1" applyFill="1" applyBorder="1" applyAlignment="1">
      <alignment horizontal="right"/>
    </xf>
    <xf numFmtId="169" fontId="17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2" fillId="34" borderId="24" xfId="0" applyNumberFormat="1" applyFont="1" applyFill="1" applyBorder="1" applyAlignment="1" applyProtection="1">
      <alignment horizontal="left" vertical="center" wrapText="1"/>
      <protection/>
    </xf>
    <xf numFmtId="49" fontId="1" fillId="34" borderId="12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6" fillId="34" borderId="0" xfId="0" applyFont="1" applyFill="1" applyAlignment="1">
      <alignment/>
    </xf>
    <xf numFmtId="0" fontId="4" fillId="34" borderId="0" xfId="0" applyFont="1" applyFill="1" applyAlignment="1">
      <alignment/>
    </xf>
    <xf numFmtId="41" fontId="10" fillId="34" borderId="0" xfId="0" applyNumberFormat="1" applyFont="1" applyFill="1" applyBorder="1" applyAlignment="1" quotePrefix="1">
      <alignment/>
    </xf>
    <xf numFmtId="0" fontId="13" fillId="34" borderId="0" xfId="0" applyFont="1" applyFill="1" applyAlignment="1">
      <alignment/>
    </xf>
    <xf numFmtId="49" fontId="2" fillId="34" borderId="12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0" applyNumberFormat="1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wrapText="1"/>
    </xf>
    <xf numFmtId="49" fontId="3" fillId="34" borderId="12" xfId="0" applyNumberFormat="1" applyFont="1" applyFill="1" applyBorder="1" applyAlignment="1">
      <alignment horizontal="center"/>
    </xf>
    <xf numFmtId="169" fontId="5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25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49" fontId="1" fillId="34" borderId="0" xfId="0" applyNumberFormat="1" applyFont="1" applyFill="1" applyAlignment="1">
      <alignment horizontal="right" wrapText="1"/>
    </xf>
    <xf numFmtId="169" fontId="2" fillId="34" borderId="12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41" fontId="2" fillId="34" borderId="12" xfId="0" applyNumberFormat="1" applyFont="1" applyFill="1" applyBorder="1" applyAlignment="1">
      <alignment horizontal="center"/>
    </xf>
    <xf numFmtId="41" fontId="2" fillId="34" borderId="11" xfId="0" applyNumberFormat="1" applyFont="1" applyFill="1" applyBorder="1" applyAlignment="1">
      <alignment horizontal="center"/>
    </xf>
    <xf numFmtId="49" fontId="26" fillId="33" borderId="17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top" wrapText="1"/>
    </xf>
    <xf numFmtId="49" fontId="26" fillId="33" borderId="11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6" fillId="33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49" fontId="21" fillId="34" borderId="12" xfId="0" applyNumberFormat="1" applyFont="1" applyFill="1" applyBorder="1" applyAlignment="1">
      <alignment horizontal="center" wrapText="1"/>
    </xf>
    <xf numFmtId="49" fontId="21" fillId="34" borderId="11" xfId="0" applyNumberFormat="1" applyFont="1" applyFill="1" applyBorder="1" applyAlignment="1">
      <alignment horizontal="center" wrapText="1"/>
    </xf>
    <xf numFmtId="49" fontId="26" fillId="33" borderId="10" xfId="0" applyNumberFormat="1" applyFont="1" applyFill="1" applyBorder="1" applyAlignment="1">
      <alignment horizontal="left" vertical="top"/>
    </xf>
    <xf numFmtId="49" fontId="24" fillId="0" borderId="1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" fillId="34" borderId="0" xfId="0" applyNumberFormat="1" applyFont="1" applyFill="1" applyAlignment="1">
      <alignment horizontal="center" wrapText="1"/>
    </xf>
    <xf numFmtId="49" fontId="26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62.75390625" style="46" customWidth="1"/>
    <col min="2" max="2" width="8.875" style="47" customWidth="1"/>
    <col min="3" max="3" width="9.00390625" style="47" customWidth="1"/>
    <col min="4" max="4" width="19.75390625" style="48" customWidth="1"/>
    <col min="5" max="5" width="13.25390625" style="46" customWidth="1"/>
    <col min="6" max="16384" width="9.125" style="46" customWidth="1"/>
  </cols>
  <sheetData>
    <row r="1" spans="1:4" ht="12.75">
      <c r="A1" s="255"/>
      <c r="B1" s="255"/>
      <c r="C1" s="255"/>
      <c r="D1" s="255"/>
    </row>
    <row r="2" spans="2:5" ht="12.75">
      <c r="B2" s="256" t="s">
        <v>127</v>
      </c>
      <c r="C2" s="256"/>
      <c r="D2" s="256"/>
      <c r="E2" s="89"/>
    </row>
    <row r="3" spans="2:5" ht="12.75">
      <c r="B3" s="256" t="s">
        <v>128</v>
      </c>
      <c r="C3" s="256"/>
      <c r="D3" s="256"/>
      <c r="E3" s="89"/>
    </row>
    <row r="4" spans="2:5" ht="15.75" customHeight="1">
      <c r="B4" s="257" t="s">
        <v>440</v>
      </c>
      <c r="C4" s="257"/>
      <c r="D4" s="257"/>
      <c r="E4" s="257"/>
    </row>
    <row r="6" spans="1:5" ht="15.75">
      <c r="A6" s="1"/>
      <c r="B6" s="2"/>
      <c r="C6" s="2"/>
      <c r="D6" s="49"/>
      <c r="E6" s="1"/>
    </row>
    <row r="7" spans="1:5" ht="15.75">
      <c r="A7" s="260" t="s">
        <v>336</v>
      </c>
      <c r="B7" s="260"/>
      <c r="C7" s="260"/>
      <c r="D7" s="260"/>
      <c r="E7" s="1"/>
    </row>
    <row r="8" spans="1:5" ht="15.75" customHeight="1">
      <c r="A8" s="260" t="s">
        <v>164</v>
      </c>
      <c r="B8" s="260"/>
      <c r="C8" s="260"/>
      <c r="D8" s="260"/>
      <c r="E8" s="14"/>
    </row>
    <row r="9" spans="1:5" ht="15.75">
      <c r="A9" s="258" t="s">
        <v>167</v>
      </c>
      <c r="B9" s="258"/>
      <c r="C9" s="258"/>
      <c r="D9" s="258"/>
      <c r="E9" s="50"/>
    </row>
    <row r="10" spans="1:5" ht="16.5" thickBot="1">
      <c r="A10" s="259" t="s">
        <v>131</v>
      </c>
      <c r="B10" s="259"/>
      <c r="C10" s="259"/>
      <c r="D10" s="259"/>
      <c r="E10" s="1"/>
    </row>
    <row r="11" spans="1:5" ht="16.5" thickBot="1">
      <c r="A11" s="54" t="s">
        <v>130</v>
      </c>
      <c r="B11" s="55" t="s">
        <v>357</v>
      </c>
      <c r="C11" s="56" t="s">
        <v>358</v>
      </c>
      <c r="D11" s="57" t="s">
        <v>115</v>
      </c>
      <c r="E11" s="1"/>
    </row>
    <row r="12" spans="1:5" ht="15.75">
      <c r="A12" s="43" t="s">
        <v>34</v>
      </c>
      <c r="B12" s="19" t="s">
        <v>9</v>
      </c>
      <c r="C12" s="19"/>
      <c r="D12" s="72">
        <f>SUM(D13:D18)</f>
        <v>92566.30000000002</v>
      </c>
      <c r="E12" s="51"/>
    </row>
    <row r="13" spans="1:5" ht="47.25">
      <c r="A13" s="11" t="s">
        <v>52</v>
      </c>
      <c r="B13" s="9" t="s">
        <v>9</v>
      </c>
      <c r="C13" s="9" t="s">
        <v>28</v>
      </c>
      <c r="D13" s="79">
        <f>'Прил 6'!F15</f>
        <v>2412.4</v>
      </c>
      <c r="E13" s="1"/>
    </row>
    <row r="14" spans="1:5" ht="47.25">
      <c r="A14" s="12" t="s">
        <v>165</v>
      </c>
      <c r="B14" s="9" t="s">
        <v>9</v>
      </c>
      <c r="C14" s="9" t="s">
        <v>49</v>
      </c>
      <c r="D14" s="79">
        <f>'Прил 6'!F22</f>
        <v>3697</v>
      </c>
      <c r="E14" s="1"/>
    </row>
    <row r="15" spans="1:5" ht="63">
      <c r="A15" s="11" t="s">
        <v>35</v>
      </c>
      <c r="B15" s="9" t="s">
        <v>9</v>
      </c>
      <c r="C15" s="9" t="s">
        <v>33</v>
      </c>
      <c r="D15" s="79">
        <f>'Прил 6'!F41</f>
        <v>53906.600000000006</v>
      </c>
      <c r="E15" s="1"/>
    </row>
    <row r="16" spans="1:5" ht="47.25">
      <c r="A16" s="11" t="s">
        <v>47</v>
      </c>
      <c r="B16" s="9" t="s">
        <v>9</v>
      </c>
      <c r="C16" s="9" t="s">
        <v>5</v>
      </c>
      <c r="D16" s="79">
        <f>'Прил 6'!F68</f>
        <v>20540.2</v>
      </c>
      <c r="E16" s="1"/>
    </row>
    <row r="17" spans="1:5" s="52" customFormat="1" ht="15.75">
      <c r="A17" s="11" t="s">
        <v>121</v>
      </c>
      <c r="B17" s="9" t="s">
        <v>9</v>
      </c>
      <c r="C17" s="9" t="s">
        <v>108</v>
      </c>
      <c r="D17" s="79">
        <f>'Прил 6'!F87</f>
        <v>55</v>
      </c>
      <c r="E17" s="50"/>
    </row>
    <row r="18" spans="1:5" s="52" customFormat="1" ht="15.75">
      <c r="A18" s="11" t="s">
        <v>55</v>
      </c>
      <c r="B18" s="9" t="s">
        <v>9</v>
      </c>
      <c r="C18" s="9" t="s">
        <v>107</v>
      </c>
      <c r="D18" s="79">
        <f>'Прил 6'!F93</f>
        <v>11955.1</v>
      </c>
      <c r="E18" s="50"/>
    </row>
    <row r="19" spans="1:5" s="52" customFormat="1" ht="37.5" customHeight="1">
      <c r="A19" s="12" t="s">
        <v>200</v>
      </c>
      <c r="B19" s="9" t="s">
        <v>49</v>
      </c>
      <c r="C19" s="9"/>
      <c r="D19" s="73">
        <f>D20+D21</f>
        <v>4423.6</v>
      </c>
      <c r="E19" s="50"/>
    </row>
    <row r="20" spans="1:5" s="52" customFormat="1" ht="47.25">
      <c r="A20" s="12" t="s">
        <v>196</v>
      </c>
      <c r="B20" s="9" t="s">
        <v>49</v>
      </c>
      <c r="C20" s="9" t="s">
        <v>73</v>
      </c>
      <c r="D20" s="79">
        <f>'Прил 6'!F164</f>
        <v>3071.5</v>
      </c>
      <c r="E20" s="50"/>
    </row>
    <row r="21" spans="1:5" s="52" customFormat="1" ht="31.5">
      <c r="A21" s="28" t="s">
        <v>214</v>
      </c>
      <c r="B21" s="9" t="s">
        <v>49</v>
      </c>
      <c r="C21" s="9" t="s">
        <v>56</v>
      </c>
      <c r="D21" s="79">
        <f>'Прил 6'!F178</f>
        <v>1352.1</v>
      </c>
      <c r="E21" s="50"/>
    </row>
    <row r="22" spans="1:5" ht="15.75">
      <c r="A22" s="11" t="s">
        <v>63</v>
      </c>
      <c r="B22" s="9" t="s">
        <v>33</v>
      </c>
      <c r="C22" s="9"/>
      <c r="D22" s="73">
        <f>D24+D23</f>
        <v>2726.3</v>
      </c>
      <c r="E22" s="1"/>
    </row>
    <row r="23" spans="1:5" ht="15.75">
      <c r="A23" s="12" t="s">
        <v>371</v>
      </c>
      <c r="B23" s="9" t="s">
        <v>33</v>
      </c>
      <c r="C23" s="9" t="s">
        <v>6</v>
      </c>
      <c r="D23" s="79">
        <f>'Прил 6'!F190</f>
        <v>321.3</v>
      </c>
      <c r="E23" s="1"/>
    </row>
    <row r="24" spans="1:5" s="52" customFormat="1" ht="15.75">
      <c r="A24" s="11" t="s">
        <v>64</v>
      </c>
      <c r="B24" s="9" t="s">
        <v>33</v>
      </c>
      <c r="C24" s="9" t="s">
        <v>65</v>
      </c>
      <c r="D24" s="79">
        <f>'Прил 6'!F196</f>
        <v>2405</v>
      </c>
      <c r="E24" s="50"/>
    </row>
    <row r="25" spans="1:5" s="52" customFormat="1" ht="15.75">
      <c r="A25" s="11" t="s">
        <v>71</v>
      </c>
      <c r="B25" s="9" t="s">
        <v>72</v>
      </c>
      <c r="C25" s="9"/>
      <c r="D25" s="73">
        <f>D26</f>
        <v>10000</v>
      </c>
      <c r="E25" s="50"/>
    </row>
    <row r="26" spans="1:5" s="52" customFormat="1" ht="15.75">
      <c r="A26" s="43" t="s">
        <v>242</v>
      </c>
      <c r="B26" s="9" t="s">
        <v>72</v>
      </c>
      <c r="C26" s="9" t="s">
        <v>9</v>
      </c>
      <c r="D26" s="79">
        <f>'Прил 6'!F216</f>
        <v>10000</v>
      </c>
      <c r="E26" s="50"/>
    </row>
    <row r="27" spans="1:5" ht="15.75">
      <c r="A27" s="11" t="s">
        <v>32</v>
      </c>
      <c r="B27" s="9" t="s">
        <v>27</v>
      </c>
      <c r="C27" s="9"/>
      <c r="D27" s="73">
        <f>SUM(D28:D32)</f>
        <v>597363.2860000001</v>
      </c>
      <c r="E27" s="1"/>
    </row>
    <row r="28" spans="1:5" ht="15.75">
      <c r="A28" s="11" t="s">
        <v>36</v>
      </c>
      <c r="B28" s="9" t="s">
        <v>27</v>
      </c>
      <c r="C28" s="9" t="s">
        <v>9</v>
      </c>
      <c r="D28" s="79">
        <f>'Прил 6'!F223</f>
        <v>158895.6</v>
      </c>
      <c r="E28" s="90"/>
    </row>
    <row r="29" spans="1:5" s="52" customFormat="1" ht="15.75">
      <c r="A29" s="11" t="s">
        <v>31</v>
      </c>
      <c r="B29" s="9" t="s">
        <v>27</v>
      </c>
      <c r="C29" s="9" t="s">
        <v>28</v>
      </c>
      <c r="D29" s="79">
        <f>'Прил 6'!F296</f>
        <v>345562.29600000003</v>
      </c>
      <c r="E29" s="91"/>
    </row>
    <row r="30" spans="1:5" s="52" customFormat="1" ht="31.5">
      <c r="A30" s="11" t="s">
        <v>203</v>
      </c>
      <c r="B30" s="9" t="s">
        <v>27</v>
      </c>
      <c r="C30" s="9" t="s">
        <v>72</v>
      </c>
      <c r="D30" s="79">
        <f>'Прил 6'!F409</f>
        <v>431</v>
      </c>
      <c r="E30" s="50"/>
    </row>
    <row r="31" spans="1:5" s="52" customFormat="1" ht="15.75">
      <c r="A31" s="11" t="s">
        <v>43</v>
      </c>
      <c r="B31" s="9" t="s">
        <v>27</v>
      </c>
      <c r="C31" s="9" t="s">
        <v>27</v>
      </c>
      <c r="D31" s="79">
        <f>'Прил 6'!F422</f>
        <v>34608.99</v>
      </c>
      <c r="E31" s="50"/>
    </row>
    <row r="32" spans="1:5" s="52" customFormat="1" ht="15.75">
      <c r="A32" s="11" t="s">
        <v>90</v>
      </c>
      <c r="B32" s="9" t="s">
        <v>27</v>
      </c>
      <c r="C32" s="9" t="s">
        <v>73</v>
      </c>
      <c r="D32" s="79">
        <f>'Прил 6'!F507</f>
        <v>57865.39999999999</v>
      </c>
      <c r="E32" s="50"/>
    </row>
    <row r="33" spans="1:5" ht="15.75">
      <c r="A33" s="53" t="s">
        <v>225</v>
      </c>
      <c r="B33" s="9" t="s">
        <v>6</v>
      </c>
      <c r="C33" s="9"/>
      <c r="D33" s="73">
        <f>D34+D35</f>
        <v>93918.13999999998</v>
      </c>
      <c r="E33" s="1"/>
    </row>
    <row r="34" spans="1:5" s="52" customFormat="1" ht="15.75">
      <c r="A34" s="11" t="s">
        <v>0</v>
      </c>
      <c r="B34" s="9" t="s">
        <v>6</v>
      </c>
      <c r="C34" s="9" t="s">
        <v>9</v>
      </c>
      <c r="D34" s="79">
        <f>'Прил 6'!F574</f>
        <v>78529.03999999998</v>
      </c>
      <c r="E34" s="50"/>
    </row>
    <row r="35" spans="1:5" s="52" customFormat="1" ht="15.75">
      <c r="A35" s="11" t="s">
        <v>169</v>
      </c>
      <c r="B35" s="9" t="s">
        <v>6</v>
      </c>
      <c r="C35" s="9" t="s">
        <v>33</v>
      </c>
      <c r="D35" s="79">
        <f>'Прил 6'!F658</f>
        <v>15389.1</v>
      </c>
      <c r="E35" s="50"/>
    </row>
    <row r="36" spans="1:5" ht="15.75">
      <c r="A36" s="11" t="s">
        <v>74</v>
      </c>
      <c r="B36" s="9" t="s">
        <v>75</v>
      </c>
      <c r="C36" s="9"/>
      <c r="D36" s="73">
        <f>SUM(D37:D39)</f>
        <v>33648.9</v>
      </c>
      <c r="E36" s="1"/>
    </row>
    <row r="37" spans="1:5" s="52" customFormat="1" ht="15.75">
      <c r="A37" s="11" t="s">
        <v>76</v>
      </c>
      <c r="B37" s="9">
        <v>10</v>
      </c>
      <c r="C37" s="9" t="s">
        <v>9</v>
      </c>
      <c r="D37" s="79">
        <f>'Прил 6'!F687</f>
        <v>1775</v>
      </c>
      <c r="E37" s="50"/>
    </row>
    <row r="38" spans="1:5" s="52" customFormat="1" ht="15.75">
      <c r="A38" s="11" t="s">
        <v>81</v>
      </c>
      <c r="B38" s="9">
        <v>10</v>
      </c>
      <c r="C38" s="9" t="s">
        <v>49</v>
      </c>
      <c r="D38" s="79">
        <f>'Прил 6'!F693</f>
        <v>30139.7</v>
      </c>
      <c r="E38" s="50"/>
    </row>
    <row r="39" spans="1:5" s="52" customFormat="1" ht="15.75">
      <c r="A39" s="11" t="s">
        <v>143</v>
      </c>
      <c r="B39" s="9">
        <v>10</v>
      </c>
      <c r="C39" s="9" t="s">
        <v>5</v>
      </c>
      <c r="D39" s="79">
        <f>'Прил 6'!F738</f>
        <v>1734.2</v>
      </c>
      <c r="E39" s="50"/>
    </row>
    <row r="40" spans="1:5" s="52" customFormat="1" ht="15.75">
      <c r="A40" s="11" t="s">
        <v>170</v>
      </c>
      <c r="B40" s="9" t="s">
        <v>108</v>
      </c>
      <c r="C40" s="9"/>
      <c r="D40" s="73">
        <f>D41</f>
        <v>2914.45</v>
      </c>
      <c r="E40" s="50"/>
    </row>
    <row r="41" spans="1:5" s="52" customFormat="1" ht="15.75">
      <c r="A41" s="11" t="s">
        <v>160</v>
      </c>
      <c r="B41" s="9" t="s">
        <v>108</v>
      </c>
      <c r="C41" s="9" t="s">
        <v>28</v>
      </c>
      <c r="D41" s="79">
        <f>'Прил 6'!F754</f>
        <v>2914.45</v>
      </c>
      <c r="E41" s="50"/>
    </row>
    <row r="42" spans="1:5" s="52" customFormat="1" ht="15.75">
      <c r="A42" s="33" t="s">
        <v>386</v>
      </c>
      <c r="B42" s="9" t="s">
        <v>65</v>
      </c>
      <c r="C42" s="9"/>
      <c r="D42" s="73">
        <f>D43</f>
        <v>4056</v>
      </c>
      <c r="E42" s="50"/>
    </row>
    <row r="43" spans="1:5" s="52" customFormat="1" ht="15.75">
      <c r="A43" s="137" t="s">
        <v>383</v>
      </c>
      <c r="B43" s="9" t="s">
        <v>65</v>
      </c>
      <c r="C43" s="9" t="s">
        <v>28</v>
      </c>
      <c r="D43" s="79">
        <f>'Прил 6'!F766</f>
        <v>4056</v>
      </c>
      <c r="E43" s="50"/>
    </row>
    <row r="44" spans="1:5" s="52" customFormat="1" ht="48.75" customHeight="1">
      <c r="A44" s="12" t="s">
        <v>192</v>
      </c>
      <c r="B44" s="9" t="s">
        <v>56</v>
      </c>
      <c r="C44" s="9"/>
      <c r="D44" s="73">
        <f>D45+D46</f>
        <v>28145.2</v>
      </c>
      <c r="E44" s="50"/>
    </row>
    <row r="45" spans="1:5" s="52" customFormat="1" ht="47.25">
      <c r="A45" s="43" t="s">
        <v>126</v>
      </c>
      <c r="B45" s="9" t="s">
        <v>56</v>
      </c>
      <c r="C45" s="9" t="s">
        <v>9</v>
      </c>
      <c r="D45" s="79">
        <f>'Прил 6'!F776</f>
        <v>25937</v>
      </c>
      <c r="E45" s="50"/>
    </row>
    <row r="46" spans="1:5" s="52" customFormat="1" ht="15.75">
      <c r="A46" s="28" t="s">
        <v>399</v>
      </c>
      <c r="B46" s="9" t="s">
        <v>56</v>
      </c>
      <c r="C46" s="9" t="s">
        <v>49</v>
      </c>
      <c r="D46" s="79">
        <f>'Прил 6'!F783</f>
        <v>2208.2</v>
      </c>
      <c r="E46" s="50"/>
    </row>
    <row r="47" spans="1:4" ht="24.75" customHeight="1">
      <c r="A47" s="10" t="s">
        <v>166</v>
      </c>
      <c r="B47" s="15"/>
      <c r="C47" s="15"/>
      <c r="D47" s="74">
        <f>D12+D19+D22+D25+D27+D33+D36+D40+D44+D42</f>
        <v>869762.1760000001</v>
      </c>
    </row>
  </sheetData>
  <sheetProtection/>
  <mergeCells count="8">
    <mergeCell ref="A1:D1"/>
    <mergeCell ref="B2:D2"/>
    <mergeCell ref="B3:D3"/>
    <mergeCell ref="B4:E4"/>
    <mergeCell ref="A9:D9"/>
    <mergeCell ref="A10:D10"/>
    <mergeCell ref="A7:D7"/>
    <mergeCell ref="A8:D8"/>
  </mergeCells>
  <printOptions/>
  <pageMargins left="0.99" right="0.75" top="0.49" bottom="0.39" header="0.38" footer="0.2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8"/>
  <sheetViews>
    <sheetView zoomScale="55" zoomScaleNormal="55" zoomScalePageLayoutView="0" workbookViewId="0" topLeftCell="A1">
      <selection activeCell="H10" sqref="H10"/>
    </sheetView>
  </sheetViews>
  <sheetFormatPr defaultColWidth="9.00390625" defaultRowHeight="12.75"/>
  <cols>
    <col min="1" max="1" width="76.875" style="3" customWidth="1"/>
    <col min="2" max="2" width="8.00390625" style="4" customWidth="1"/>
    <col min="3" max="3" width="8.25390625" style="4" customWidth="1"/>
    <col min="4" max="4" width="12.25390625" style="4" customWidth="1"/>
    <col min="5" max="5" width="6.125" style="5" customWidth="1"/>
    <col min="6" max="6" width="16.875" style="178" customWidth="1"/>
    <col min="7" max="16384" width="9.125" style="3" customWidth="1"/>
  </cols>
  <sheetData>
    <row r="1" spans="3:6" ht="16.5" customHeight="1">
      <c r="C1" s="263" t="s">
        <v>227</v>
      </c>
      <c r="D1" s="263"/>
      <c r="E1" s="263"/>
      <c r="F1" s="263"/>
    </row>
    <row r="2" spans="3:6" ht="15.75">
      <c r="C2" s="263" t="s">
        <v>128</v>
      </c>
      <c r="D2" s="263"/>
      <c r="E2" s="263"/>
      <c r="F2" s="263"/>
    </row>
    <row r="3" spans="3:6" ht="15.75" customHeight="1">
      <c r="C3" s="264" t="s">
        <v>439</v>
      </c>
      <c r="D3" s="264"/>
      <c r="E3" s="264"/>
      <c r="F3" s="264"/>
    </row>
    <row r="5" spans="1:6" ht="15.75">
      <c r="A5" s="1"/>
      <c r="B5" s="2"/>
      <c r="C5" s="2"/>
      <c r="D5" s="2"/>
      <c r="E5" s="2"/>
      <c r="F5" s="175"/>
    </row>
    <row r="6" spans="1:6" ht="15.75">
      <c r="A6" s="260" t="s">
        <v>336</v>
      </c>
      <c r="B6" s="260"/>
      <c r="C6" s="260"/>
      <c r="D6" s="260"/>
      <c r="E6" s="260"/>
      <c r="F6" s="176"/>
    </row>
    <row r="7" spans="1:6" ht="15.75">
      <c r="A7" s="260" t="s">
        <v>13</v>
      </c>
      <c r="B7" s="260"/>
      <c r="C7" s="260"/>
      <c r="D7" s="260"/>
      <c r="E7" s="260"/>
      <c r="F7" s="176"/>
    </row>
    <row r="8" spans="1:6" ht="15.75">
      <c r="A8" s="260" t="s">
        <v>129</v>
      </c>
      <c r="B8" s="260"/>
      <c r="C8" s="260"/>
      <c r="D8" s="260"/>
      <c r="E8" s="260"/>
      <c r="F8" s="176"/>
    </row>
    <row r="9" spans="1:6" ht="15.75">
      <c r="A9" s="14"/>
      <c r="B9" s="14"/>
      <c r="C9" s="14"/>
      <c r="D9" s="14"/>
      <c r="E9" s="14"/>
      <c r="F9" s="176"/>
    </row>
    <row r="10" spans="1:6" ht="18.75">
      <c r="A10" s="29"/>
      <c r="B10" s="97"/>
      <c r="C10" s="97"/>
      <c r="D10" s="97"/>
      <c r="E10" s="97"/>
      <c r="F10" s="176" t="s">
        <v>131</v>
      </c>
    </row>
    <row r="11" spans="1:6" ht="38.25" customHeight="1">
      <c r="A11" s="267" t="s">
        <v>130</v>
      </c>
      <c r="B11" s="261" t="s">
        <v>357</v>
      </c>
      <c r="C11" s="261" t="s">
        <v>358</v>
      </c>
      <c r="D11" s="261" t="s">
        <v>7</v>
      </c>
      <c r="E11" s="261" t="s">
        <v>8</v>
      </c>
      <c r="F11" s="265" t="s">
        <v>115</v>
      </c>
    </row>
    <row r="12" spans="1:6" ht="36" customHeight="1">
      <c r="A12" s="268"/>
      <c r="B12" s="262"/>
      <c r="C12" s="262"/>
      <c r="D12" s="262"/>
      <c r="E12" s="262"/>
      <c r="F12" s="266"/>
    </row>
    <row r="13" spans="1:6" ht="36" customHeight="1">
      <c r="A13" s="41" t="s">
        <v>125</v>
      </c>
      <c r="B13" s="16"/>
      <c r="C13" s="16"/>
      <c r="D13" s="16"/>
      <c r="E13" s="16"/>
      <c r="F13" s="156">
        <f>F14+F163+F189+F215+F222+F573+F686+F753+F775+F765</f>
        <v>869762.1760000001</v>
      </c>
    </row>
    <row r="14" spans="1:6" ht="39" customHeight="1">
      <c r="A14" s="13" t="s">
        <v>34</v>
      </c>
      <c r="B14" s="8" t="s">
        <v>9</v>
      </c>
      <c r="C14" s="22"/>
      <c r="D14" s="22"/>
      <c r="E14" s="22"/>
      <c r="F14" s="168">
        <f>F15+F22+F41+F68+F87+F93</f>
        <v>92566.30000000002</v>
      </c>
    </row>
    <row r="15" spans="1:6" ht="39" customHeight="1">
      <c r="A15" s="17" t="s">
        <v>52</v>
      </c>
      <c r="B15" s="18" t="s">
        <v>9</v>
      </c>
      <c r="C15" s="18" t="s">
        <v>28</v>
      </c>
      <c r="D15" s="21"/>
      <c r="E15" s="21"/>
      <c r="F15" s="156">
        <f>F16</f>
        <v>2412.4</v>
      </c>
    </row>
    <row r="16" spans="1:6" ht="47.25">
      <c r="A16" s="11" t="s">
        <v>14</v>
      </c>
      <c r="B16" s="9" t="s">
        <v>9</v>
      </c>
      <c r="C16" s="9" t="s">
        <v>28</v>
      </c>
      <c r="D16" s="9" t="s">
        <v>15</v>
      </c>
      <c r="E16" s="9"/>
      <c r="F16" s="157">
        <f>F17</f>
        <v>2412.4</v>
      </c>
    </row>
    <row r="17" spans="1:6" ht="15.75">
      <c r="A17" s="11" t="s">
        <v>53</v>
      </c>
      <c r="B17" s="9" t="s">
        <v>9</v>
      </c>
      <c r="C17" s="9" t="s">
        <v>28</v>
      </c>
      <c r="D17" s="9" t="s">
        <v>54</v>
      </c>
      <c r="E17" s="9"/>
      <c r="F17" s="157">
        <f>F18</f>
        <v>2412.4</v>
      </c>
    </row>
    <row r="18" spans="1:6" ht="63">
      <c r="A18" s="33" t="s">
        <v>266</v>
      </c>
      <c r="B18" s="23" t="s">
        <v>9</v>
      </c>
      <c r="C18" s="23" t="s">
        <v>28</v>
      </c>
      <c r="D18" s="23" t="s">
        <v>54</v>
      </c>
      <c r="E18" s="23" t="s">
        <v>268</v>
      </c>
      <c r="F18" s="157">
        <f>F19</f>
        <v>2412.4</v>
      </c>
    </row>
    <row r="19" spans="1:6" ht="31.5">
      <c r="A19" s="33" t="s">
        <v>274</v>
      </c>
      <c r="B19" s="23" t="s">
        <v>9</v>
      </c>
      <c r="C19" s="23" t="s">
        <v>28</v>
      </c>
      <c r="D19" s="23" t="s">
        <v>54</v>
      </c>
      <c r="E19" s="23" t="s">
        <v>275</v>
      </c>
      <c r="F19" s="157">
        <f>F20+F21</f>
        <v>2412.4</v>
      </c>
    </row>
    <row r="20" spans="1:6" ht="15.75">
      <c r="A20" s="30" t="s">
        <v>244</v>
      </c>
      <c r="B20" s="25" t="s">
        <v>9</v>
      </c>
      <c r="C20" s="25" t="s">
        <v>28</v>
      </c>
      <c r="D20" s="25" t="s">
        <v>54</v>
      </c>
      <c r="E20" s="25" t="s">
        <v>254</v>
      </c>
      <c r="F20" s="165">
        <f>'Прил 7'!G495</f>
        <v>2400.4</v>
      </c>
    </row>
    <row r="21" spans="1:6" ht="15.75">
      <c r="A21" s="30" t="s">
        <v>253</v>
      </c>
      <c r="B21" s="25" t="s">
        <v>9</v>
      </c>
      <c r="C21" s="25" t="s">
        <v>28</v>
      </c>
      <c r="D21" s="25" t="s">
        <v>54</v>
      </c>
      <c r="E21" s="25" t="s">
        <v>255</v>
      </c>
      <c r="F21" s="165">
        <f>'Прил 7'!G496</f>
        <v>12</v>
      </c>
    </row>
    <row r="22" spans="1:6" ht="56.25">
      <c r="A22" s="17" t="s">
        <v>48</v>
      </c>
      <c r="B22" s="18" t="s">
        <v>9</v>
      </c>
      <c r="C22" s="18" t="s">
        <v>49</v>
      </c>
      <c r="D22" s="18"/>
      <c r="E22" s="18"/>
      <c r="F22" s="164">
        <f>F23</f>
        <v>3697</v>
      </c>
    </row>
    <row r="23" spans="1:6" ht="47.25">
      <c r="A23" s="11" t="s">
        <v>14</v>
      </c>
      <c r="B23" s="9" t="s">
        <v>9</v>
      </c>
      <c r="C23" s="9" t="s">
        <v>49</v>
      </c>
      <c r="D23" s="9" t="s">
        <v>15</v>
      </c>
      <c r="E23" s="9"/>
      <c r="F23" s="157">
        <f>F24+F36</f>
        <v>3697</v>
      </c>
    </row>
    <row r="24" spans="1:6" ht="15.75">
      <c r="A24" s="11" t="s">
        <v>3</v>
      </c>
      <c r="B24" s="9" t="s">
        <v>9</v>
      </c>
      <c r="C24" s="9" t="s">
        <v>49</v>
      </c>
      <c r="D24" s="9" t="s">
        <v>17</v>
      </c>
      <c r="E24" s="9"/>
      <c r="F24" s="157">
        <f>F25+F29+F33</f>
        <v>2037</v>
      </c>
    </row>
    <row r="25" spans="1:6" ht="63">
      <c r="A25" s="33" t="s">
        <v>266</v>
      </c>
      <c r="B25" s="23" t="s">
        <v>9</v>
      </c>
      <c r="C25" s="23" t="s">
        <v>49</v>
      </c>
      <c r="D25" s="23" t="s">
        <v>17</v>
      </c>
      <c r="E25" s="23" t="s">
        <v>268</v>
      </c>
      <c r="F25" s="157">
        <f>F26</f>
        <v>1860</v>
      </c>
    </row>
    <row r="26" spans="1:6" ht="31.5">
      <c r="A26" s="33" t="s">
        <v>274</v>
      </c>
      <c r="B26" s="23" t="s">
        <v>9</v>
      </c>
      <c r="C26" s="23" t="s">
        <v>49</v>
      </c>
      <c r="D26" s="23" t="s">
        <v>17</v>
      </c>
      <c r="E26" s="23" t="s">
        <v>275</v>
      </c>
      <c r="F26" s="157">
        <f>F27+F28</f>
        <v>1860</v>
      </c>
    </row>
    <row r="27" spans="1:6" ht="15.75">
      <c r="A27" s="30" t="s">
        <v>244</v>
      </c>
      <c r="B27" s="25" t="s">
        <v>9</v>
      </c>
      <c r="C27" s="25" t="s">
        <v>49</v>
      </c>
      <c r="D27" s="25" t="s">
        <v>17</v>
      </c>
      <c r="E27" s="25" t="s">
        <v>254</v>
      </c>
      <c r="F27" s="165">
        <f>'Прил 7'!G876</f>
        <v>1452</v>
      </c>
    </row>
    <row r="28" spans="1:6" ht="15.75">
      <c r="A28" s="30" t="s">
        <v>253</v>
      </c>
      <c r="B28" s="25" t="s">
        <v>9</v>
      </c>
      <c r="C28" s="25" t="s">
        <v>49</v>
      </c>
      <c r="D28" s="25" t="s">
        <v>17</v>
      </c>
      <c r="E28" s="25" t="s">
        <v>255</v>
      </c>
      <c r="F28" s="165">
        <f>'Прил 7'!G877</f>
        <v>408</v>
      </c>
    </row>
    <row r="29" spans="1:6" ht="31.5">
      <c r="A29" s="28" t="s">
        <v>270</v>
      </c>
      <c r="B29" s="23" t="s">
        <v>9</v>
      </c>
      <c r="C29" s="23" t="s">
        <v>49</v>
      </c>
      <c r="D29" s="23" t="s">
        <v>17</v>
      </c>
      <c r="E29" s="23" t="s">
        <v>272</v>
      </c>
      <c r="F29" s="157">
        <f>F30</f>
        <v>173</v>
      </c>
    </row>
    <row r="30" spans="1:6" ht="31.5">
      <c r="A30" s="28" t="s">
        <v>271</v>
      </c>
      <c r="B30" s="23" t="s">
        <v>9</v>
      </c>
      <c r="C30" s="23" t="s">
        <v>49</v>
      </c>
      <c r="D30" s="23" t="s">
        <v>17</v>
      </c>
      <c r="E30" s="23" t="s">
        <v>273</v>
      </c>
      <c r="F30" s="157">
        <f>F31+F32</f>
        <v>173</v>
      </c>
    </row>
    <row r="31" spans="1:6" ht="31.5">
      <c r="A31" s="24" t="s">
        <v>249</v>
      </c>
      <c r="B31" s="25" t="s">
        <v>9</v>
      </c>
      <c r="C31" s="25" t="s">
        <v>49</v>
      </c>
      <c r="D31" s="25" t="s">
        <v>17</v>
      </c>
      <c r="E31" s="25" t="s">
        <v>247</v>
      </c>
      <c r="F31" s="165">
        <f>'Прил 7'!G880</f>
        <v>98</v>
      </c>
    </row>
    <row r="32" spans="1:6" ht="31.5">
      <c r="A32" s="24" t="s">
        <v>250</v>
      </c>
      <c r="B32" s="25" t="s">
        <v>9</v>
      </c>
      <c r="C32" s="25" t="s">
        <v>49</v>
      </c>
      <c r="D32" s="25" t="s">
        <v>17</v>
      </c>
      <c r="E32" s="25" t="s">
        <v>248</v>
      </c>
      <c r="F32" s="165">
        <f>'Прил 7'!G881</f>
        <v>75</v>
      </c>
    </row>
    <row r="33" spans="1:6" ht="15.75">
      <c r="A33" s="92" t="s">
        <v>276</v>
      </c>
      <c r="B33" s="23" t="s">
        <v>9</v>
      </c>
      <c r="C33" s="23" t="s">
        <v>49</v>
      </c>
      <c r="D33" s="23" t="s">
        <v>17</v>
      </c>
      <c r="E33" s="23" t="s">
        <v>278</v>
      </c>
      <c r="F33" s="157">
        <f>F34</f>
        <v>4</v>
      </c>
    </row>
    <row r="34" spans="1:6" ht="31.5">
      <c r="A34" s="28" t="s">
        <v>277</v>
      </c>
      <c r="B34" s="23" t="s">
        <v>9</v>
      </c>
      <c r="C34" s="23" t="s">
        <v>49</v>
      </c>
      <c r="D34" s="23" t="s">
        <v>17</v>
      </c>
      <c r="E34" s="23" t="s">
        <v>279</v>
      </c>
      <c r="F34" s="157">
        <f>F35</f>
        <v>4</v>
      </c>
    </row>
    <row r="35" spans="1:6" ht="15.75">
      <c r="A35" s="27" t="s">
        <v>256</v>
      </c>
      <c r="B35" s="25" t="s">
        <v>9</v>
      </c>
      <c r="C35" s="25" t="s">
        <v>49</v>
      </c>
      <c r="D35" s="25" t="s">
        <v>17</v>
      </c>
      <c r="E35" s="25" t="s">
        <v>257</v>
      </c>
      <c r="F35" s="165">
        <f>'Прил 7'!G884</f>
        <v>4</v>
      </c>
    </row>
    <row r="36" spans="1:6" ht="15.75">
      <c r="A36" s="12" t="s">
        <v>50</v>
      </c>
      <c r="B36" s="9" t="s">
        <v>9</v>
      </c>
      <c r="C36" s="9" t="s">
        <v>49</v>
      </c>
      <c r="D36" s="9" t="s">
        <v>51</v>
      </c>
      <c r="E36" s="9"/>
      <c r="F36" s="157">
        <f>F37</f>
        <v>1660</v>
      </c>
    </row>
    <row r="37" spans="1:6" ht="63">
      <c r="A37" s="11" t="s">
        <v>266</v>
      </c>
      <c r="B37" s="9" t="s">
        <v>9</v>
      </c>
      <c r="C37" s="9" t="s">
        <v>49</v>
      </c>
      <c r="D37" s="9" t="s">
        <v>51</v>
      </c>
      <c r="E37" s="9" t="s">
        <v>268</v>
      </c>
      <c r="F37" s="157">
        <f>F38</f>
        <v>1660</v>
      </c>
    </row>
    <row r="38" spans="1:6" ht="31.5">
      <c r="A38" s="11" t="s">
        <v>274</v>
      </c>
      <c r="B38" s="9" t="s">
        <v>9</v>
      </c>
      <c r="C38" s="9" t="s">
        <v>49</v>
      </c>
      <c r="D38" s="9" t="s">
        <v>51</v>
      </c>
      <c r="E38" s="9" t="s">
        <v>275</v>
      </c>
      <c r="F38" s="157">
        <f>F39+F40</f>
        <v>1660</v>
      </c>
    </row>
    <row r="39" spans="1:6" ht="15.75">
      <c r="A39" s="6" t="s">
        <v>244</v>
      </c>
      <c r="B39" s="7" t="s">
        <v>9</v>
      </c>
      <c r="C39" s="7" t="s">
        <v>49</v>
      </c>
      <c r="D39" s="7" t="s">
        <v>51</v>
      </c>
      <c r="E39" s="7" t="s">
        <v>254</v>
      </c>
      <c r="F39" s="165">
        <f>'Прил 7'!G888</f>
        <v>1591</v>
      </c>
    </row>
    <row r="40" spans="1:6" ht="15.75">
      <c r="A40" s="6" t="s">
        <v>253</v>
      </c>
      <c r="B40" s="7" t="s">
        <v>9</v>
      </c>
      <c r="C40" s="7" t="s">
        <v>49</v>
      </c>
      <c r="D40" s="7" t="s">
        <v>51</v>
      </c>
      <c r="E40" s="7" t="s">
        <v>255</v>
      </c>
      <c r="F40" s="165">
        <f>'Прил 7'!G889</f>
        <v>69</v>
      </c>
    </row>
    <row r="41" spans="1:6" ht="75">
      <c r="A41" s="13" t="s">
        <v>35</v>
      </c>
      <c r="B41" s="8" t="s">
        <v>9</v>
      </c>
      <c r="C41" s="8" t="s">
        <v>33</v>
      </c>
      <c r="D41" s="8"/>
      <c r="E41" s="8"/>
      <c r="F41" s="168">
        <f>F42+F64</f>
        <v>53906.600000000006</v>
      </c>
    </row>
    <row r="42" spans="1:6" ht="47.25">
      <c r="A42" s="11" t="s">
        <v>14</v>
      </c>
      <c r="B42" s="9" t="s">
        <v>9</v>
      </c>
      <c r="C42" s="9" t="s">
        <v>33</v>
      </c>
      <c r="D42" s="9" t="s">
        <v>15</v>
      </c>
      <c r="E42" s="7"/>
      <c r="F42" s="157">
        <f>F43+F55</f>
        <v>52147.3</v>
      </c>
    </row>
    <row r="43" spans="1:6" ht="15.75">
      <c r="A43" s="12" t="s">
        <v>3</v>
      </c>
      <c r="B43" s="9" t="s">
        <v>9</v>
      </c>
      <c r="C43" s="9" t="s">
        <v>33</v>
      </c>
      <c r="D43" s="9" t="s">
        <v>17</v>
      </c>
      <c r="E43" s="9"/>
      <c r="F43" s="157">
        <f>F44+F48+F52</f>
        <v>44234.3</v>
      </c>
    </row>
    <row r="44" spans="1:6" ht="63">
      <c r="A44" s="33" t="s">
        <v>266</v>
      </c>
      <c r="B44" s="23" t="s">
        <v>9</v>
      </c>
      <c r="C44" s="23" t="s">
        <v>33</v>
      </c>
      <c r="D44" s="23" t="s">
        <v>17</v>
      </c>
      <c r="E44" s="23" t="s">
        <v>268</v>
      </c>
      <c r="F44" s="157">
        <f>F45</f>
        <v>29448.1</v>
      </c>
    </row>
    <row r="45" spans="1:6" ht="31.5">
      <c r="A45" s="33" t="s">
        <v>274</v>
      </c>
      <c r="B45" s="23" t="s">
        <v>9</v>
      </c>
      <c r="C45" s="23" t="s">
        <v>33</v>
      </c>
      <c r="D45" s="23" t="s">
        <v>17</v>
      </c>
      <c r="E45" s="23" t="s">
        <v>275</v>
      </c>
      <c r="F45" s="157">
        <f>F46+F47</f>
        <v>29448.1</v>
      </c>
    </row>
    <row r="46" spans="1:6" ht="15.75">
      <c r="A46" s="30" t="s">
        <v>244</v>
      </c>
      <c r="B46" s="25" t="s">
        <v>9</v>
      </c>
      <c r="C46" s="25" t="s">
        <v>33</v>
      </c>
      <c r="D46" s="25" t="s">
        <v>17</v>
      </c>
      <c r="E46" s="25" t="s">
        <v>254</v>
      </c>
      <c r="F46" s="165">
        <f>'Прил 7'!G502</f>
        <v>25838.6</v>
      </c>
    </row>
    <row r="47" spans="1:6" ht="15.75">
      <c r="A47" s="30" t="s">
        <v>253</v>
      </c>
      <c r="B47" s="25" t="s">
        <v>9</v>
      </c>
      <c r="C47" s="25" t="s">
        <v>33</v>
      </c>
      <c r="D47" s="25" t="s">
        <v>17</v>
      </c>
      <c r="E47" s="25" t="s">
        <v>255</v>
      </c>
      <c r="F47" s="165">
        <f>'Прил 7'!G503</f>
        <v>3609.5</v>
      </c>
    </row>
    <row r="48" spans="1:6" ht="31.5">
      <c r="A48" s="28" t="s">
        <v>270</v>
      </c>
      <c r="B48" s="23" t="s">
        <v>9</v>
      </c>
      <c r="C48" s="23" t="s">
        <v>33</v>
      </c>
      <c r="D48" s="23" t="s">
        <v>17</v>
      </c>
      <c r="E48" s="23" t="s">
        <v>272</v>
      </c>
      <c r="F48" s="157">
        <f>F49</f>
        <v>14268.4</v>
      </c>
    </row>
    <row r="49" spans="1:6" ht="31.5">
      <c r="A49" s="28" t="s">
        <v>271</v>
      </c>
      <c r="B49" s="23" t="s">
        <v>9</v>
      </c>
      <c r="C49" s="23" t="s">
        <v>33</v>
      </c>
      <c r="D49" s="23" t="s">
        <v>17</v>
      </c>
      <c r="E49" s="23" t="s">
        <v>273</v>
      </c>
      <c r="F49" s="157">
        <f>F50+F51</f>
        <v>14268.4</v>
      </c>
    </row>
    <row r="50" spans="1:6" ht="31.5">
      <c r="A50" s="24" t="s">
        <v>249</v>
      </c>
      <c r="B50" s="25" t="s">
        <v>9</v>
      </c>
      <c r="C50" s="25" t="s">
        <v>33</v>
      </c>
      <c r="D50" s="25" t="s">
        <v>17</v>
      </c>
      <c r="E50" s="25" t="s">
        <v>247</v>
      </c>
      <c r="F50" s="165">
        <f>'Прил 7'!G506</f>
        <v>3118.4</v>
      </c>
    </row>
    <row r="51" spans="1:6" ht="31.5">
      <c r="A51" s="24" t="s">
        <v>250</v>
      </c>
      <c r="B51" s="25" t="s">
        <v>9</v>
      </c>
      <c r="C51" s="25" t="s">
        <v>33</v>
      </c>
      <c r="D51" s="25" t="s">
        <v>17</v>
      </c>
      <c r="E51" s="25" t="s">
        <v>248</v>
      </c>
      <c r="F51" s="165">
        <f>'Прил 7'!G507</f>
        <v>11150</v>
      </c>
    </row>
    <row r="52" spans="1:6" ht="15.75">
      <c r="A52" s="92" t="s">
        <v>276</v>
      </c>
      <c r="B52" s="23" t="s">
        <v>9</v>
      </c>
      <c r="C52" s="23" t="s">
        <v>33</v>
      </c>
      <c r="D52" s="23" t="s">
        <v>17</v>
      </c>
      <c r="E52" s="23" t="s">
        <v>278</v>
      </c>
      <c r="F52" s="157">
        <f>F53</f>
        <v>517.8</v>
      </c>
    </row>
    <row r="53" spans="1:6" ht="31.5">
      <c r="A53" s="28" t="s">
        <v>277</v>
      </c>
      <c r="B53" s="23" t="s">
        <v>9</v>
      </c>
      <c r="C53" s="23" t="s">
        <v>33</v>
      </c>
      <c r="D53" s="23" t="s">
        <v>17</v>
      </c>
      <c r="E53" s="23" t="s">
        <v>279</v>
      </c>
      <c r="F53" s="157">
        <f>F54</f>
        <v>517.8</v>
      </c>
    </row>
    <row r="54" spans="1:6" ht="15.75">
      <c r="A54" s="27" t="s">
        <v>256</v>
      </c>
      <c r="B54" s="25" t="s">
        <v>9</v>
      </c>
      <c r="C54" s="25" t="s">
        <v>33</v>
      </c>
      <c r="D54" s="25" t="s">
        <v>17</v>
      </c>
      <c r="E54" s="25" t="s">
        <v>257</v>
      </c>
      <c r="F54" s="165">
        <f>'Прил 7'!G510</f>
        <v>517.8</v>
      </c>
    </row>
    <row r="55" spans="1:6" ht="15.75">
      <c r="A55" s="12" t="s">
        <v>4</v>
      </c>
      <c r="B55" s="9" t="s">
        <v>9</v>
      </c>
      <c r="C55" s="9" t="s">
        <v>33</v>
      </c>
      <c r="D55" s="9" t="s">
        <v>111</v>
      </c>
      <c r="E55" s="9"/>
      <c r="F55" s="157">
        <f>F56+F60</f>
        <v>7913</v>
      </c>
    </row>
    <row r="56" spans="1:6" ht="63">
      <c r="A56" s="33" t="s">
        <v>266</v>
      </c>
      <c r="B56" s="23" t="s">
        <v>9</v>
      </c>
      <c r="C56" s="23" t="s">
        <v>33</v>
      </c>
      <c r="D56" s="23" t="s">
        <v>111</v>
      </c>
      <c r="E56" s="23" t="s">
        <v>268</v>
      </c>
      <c r="F56" s="157">
        <f>F57</f>
        <v>7326.1</v>
      </c>
    </row>
    <row r="57" spans="1:6" ht="15.75">
      <c r="A57" s="33" t="s">
        <v>267</v>
      </c>
      <c r="B57" s="23" t="s">
        <v>9</v>
      </c>
      <c r="C57" s="23" t="s">
        <v>33</v>
      </c>
      <c r="D57" s="23" t="s">
        <v>111</v>
      </c>
      <c r="E57" s="23" t="s">
        <v>269</v>
      </c>
      <c r="F57" s="157">
        <f>F58+F59</f>
        <v>7326.1</v>
      </c>
    </row>
    <row r="58" spans="1:6" ht="15.75">
      <c r="A58" s="30" t="s">
        <v>244</v>
      </c>
      <c r="B58" s="25" t="s">
        <v>9</v>
      </c>
      <c r="C58" s="25" t="s">
        <v>33</v>
      </c>
      <c r="D58" s="25" t="s">
        <v>111</v>
      </c>
      <c r="E58" s="25" t="s">
        <v>245</v>
      </c>
      <c r="F58" s="165">
        <f>'Прил 7'!G514</f>
        <v>6621.1</v>
      </c>
    </row>
    <row r="59" spans="1:6" ht="15.75">
      <c r="A59" s="30" t="s">
        <v>253</v>
      </c>
      <c r="B59" s="25" t="s">
        <v>9</v>
      </c>
      <c r="C59" s="25" t="s">
        <v>33</v>
      </c>
      <c r="D59" s="25" t="s">
        <v>111</v>
      </c>
      <c r="E59" s="25" t="s">
        <v>246</v>
      </c>
      <c r="F59" s="165">
        <f>'Прил 7'!G515</f>
        <v>705</v>
      </c>
    </row>
    <row r="60" spans="1:6" ht="31.5">
      <c r="A60" s="28" t="s">
        <v>270</v>
      </c>
      <c r="B60" s="23" t="s">
        <v>9</v>
      </c>
      <c r="C60" s="23" t="s">
        <v>33</v>
      </c>
      <c r="D60" s="23" t="s">
        <v>111</v>
      </c>
      <c r="E60" s="23" t="s">
        <v>272</v>
      </c>
      <c r="F60" s="157">
        <f>F61</f>
        <v>586.9</v>
      </c>
    </row>
    <row r="61" spans="1:6" ht="31.5">
      <c r="A61" s="28" t="s">
        <v>271</v>
      </c>
      <c r="B61" s="23" t="s">
        <v>9</v>
      </c>
      <c r="C61" s="23" t="s">
        <v>33</v>
      </c>
      <c r="D61" s="23" t="s">
        <v>111</v>
      </c>
      <c r="E61" s="23" t="s">
        <v>273</v>
      </c>
      <c r="F61" s="157">
        <f>F62+F63</f>
        <v>586.9</v>
      </c>
    </row>
    <row r="62" spans="1:6" ht="31.5">
      <c r="A62" s="24" t="s">
        <v>249</v>
      </c>
      <c r="B62" s="25" t="s">
        <v>9</v>
      </c>
      <c r="C62" s="25" t="s">
        <v>33</v>
      </c>
      <c r="D62" s="25" t="s">
        <v>111</v>
      </c>
      <c r="E62" s="25" t="s">
        <v>247</v>
      </c>
      <c r="F62" s="165">
        <f>'Прил 7'!G518</f>
        <v>362.9</v>
      </c>
    </row>
    <row r="63" spans="1:6" ht="31.5">
      <c r="A63" s="24" t="s">
        <v>250</v>
      </c>
      <c r="B63" s="25" t="s">
        <v>9</v>
      </c>
      <c r="C63" s="25" t="s">
        <v>33</v>
      </c>
      <c r="D63" s="25" t="s">
        <v>111</v>
      </c>
      <c r="E63" s="25" t="s">
        <v>248</v>
      </c>
      <c r="F63" s="165">
        <f>'Прил 7'!G519</f>
        <v>224</v>
      </c>
    </row>
    <row r="64" spans="1:6" ht="63">
      <c r="A64" s="11" t="s">
        <v>217</v>
      </c>
      <c r="B64" s="9" t="s">
        <v>9</v>
      </c>
      <c r="C64" s="9" t="s">
        <v>33</v>
      </c>
      <c r="D64" s="9" t="s">
        <v>142</v>
      </c>
      <c r="E64" s="9"/>
      <c r="F64" s="157">
        <f>F65</f>
        <v>1759.3</v>
      </c>
    </row>
    <row r="65" spans="1:6" ht="31.5">
      <c r="A65" s="28" t="s">
        <v>270</v>
      </c>
      <c r="B65" s="9" t="s">
        <v>9</v>
      </c>
      <c r="C65" s="9" t="s">
        <v>33</v>
      </c>
      <c r="D65" s="9" t="s">
        <v>142</v>
      </c>
      <c r="E65" s="9" t="s">
        <v>272</v>
      </c>
      <c r="F65" s="157">
        <f>F66</f>
        <v>1759.3</v>
      </c>
    </row>
    <row r="66" spans="1:6" ht="31.5">
      <c r="A66" s="28" t="s">
        <v>271</v>
      </c>
      <c r="B66" s="9" t="s">
        <v>9</v>
      </c>
      <c r="C66" s="9" t="s">
        <v>33</v>
      </c>
      <c r="D66" s="9" t="s">
        <v>142</v>
      </c>
      <c r="E66" s="9" t="s">
        <v>273</v>
      </c>
      <c r="F66" s="157">
        <f>F67</f>
        <v>1759.3</v>
      </c>
    </row>
    <row r="67" spans="1:6" ht="31.5">
      <c r="A67" s="24" t="s">
        <v>250</v>
      </c>
      <c r="B67" s="7" t="s">
        <v>9</v>
      </c>
      <c r="C67" s="7" t="s">
        <v>33</v>
      </c>
      <c r="D67" s="7" t="s">
        <v>142</v>
      </c>
      <c r="E67" s="7" t="s">
        <v>248</v>
      </c>
      <c r="F67" s="165">
        <f>'Прил 7'!G523</f>
        <v>1759.3</v>
      </c>
    </row>
    <row r="68" spans="1:6" ht="56.25">
      <c r="A68" s="13" t="s">
        <v>47</v>
      </c>
      <c r="B68" s="8" t="s">
        <v>9</v>
      </c>
      <c r="C68" s="8" t="s">
        <v>5</v>
      </c>
      <c r="D68" s="8"/>
      <c r="E68" s="8"/>
      <c r="F68" s="168">
        <f>F69</f>
        <v>20540.2</v>
      </c>
    </row>
    <row r="69" spans="1:6" ht="47.25">
      <c r="A69" s="11" t="s">
        <v>14</v>
      </c>
      <c r="B69" s="9" t="s">
        <v>9</v>
      </c>
      <c r="C69" s="9" t="s">
        <v>5</v>
      </c>
      <c r="D69" s="9" t="s">
        <v>15</v>
      </c>
      <c r="E69" s="9"/>
      <c r="F69" s="157">
        <f>F70+F82</f>
        <v>20540.2</v>
      </c>
    </row>
    <row r="70" spans="1:6" ht="15.75">
      <c r="A70" s="12" t="s">
        <v>3</v>
      </c>
      <c r="B70" s="9" t="s">
        <v>9</v>
      </c>
      <c r="C70" s="9" t="s">
        <v>5</v>
      </c>
      <c r="D70" s="9" t="s">
        <v>17</v>
      </c>
      <c r="E70" s="9"/>
      <c r="F70" s="157">
        <f>F71+F75+F79</f>
        <v>19748.2</v>
      </c>
    </row>
    <row r="71" spans="1:6" ht="63">
      <c r="A71" s="33" t="s">
        <v>266</v>
      </c>
      <c r="B71" s="23" t="s">
        <v>9</v>
      </c>
      <c r="C71" s="23" t="s">
        <v>5</v>
      </c>
      <c r="D71" s="23" t="s">
        <v>17</v>
      </c>
      <c r="E71" s="23" t="s">
        <v>268</v>
      </c>
      <c r="F71" s="157">
        <f>F72</f>
        <v>17913</v>
      </c>
    </row>
    <row r="72" spans="1:6" ht="31.5">
      <c r="A72" s="33" t="s">
        <v>274</v>
      </c>
      <c r="B72" s="23" t="s">
        <v>9</v>
      </c>
      <c r="C72" s="23" t="s">
        <v>5</v>
      </c>
      <c r="D72" s="23" t="s">
        <v>17</v>
      </c>
      <c r="E72" s="23" t="s">
        <v>275</v>
      </c>
      <c r="F72" s="157">
        <f>F73+F74</f>
        <v>17913</v>
      </c>
    </row>
    <row r="73" spans="1:6" ht="15.75">
      <c r="A73" s="30" t="s">
        <v>244</v>
      </c>
      <c r="B73" s="25" t="s">
        <v>9</v>
      </c>
      <c r="C73" s="25" t="s">
        <v>5</v>
      </c>
      <c r="D73" s="25" t="s">
        <v>17</v>
      </c>
      <c r="E73" s="25" t="s">
        <v>254</v>
      </c>
      <c r="F73" s="165">
        <f>'Прил 7'!G826+'Прил 7'!G897</f>
        <v>15824</v>
      </c>
    </row>
    <row r="74" spans="1:6" ht="15.75">
      <c r="A74" s="30" t="s">
        <v>253</v>
      </c>
      <c r="B74" s="25" t="s">
        <v>9</v>
      </c>
      <c r="C74" s="25" t="s">
        <v>5</v>
      </c>
      <c r="D74" s="25" t="s">
        <v>17</v>
      </c>
      <c r="E74" s="25" t="s">
        <v>255</v>
      </c>
      <c r="F74" s="165">
        <f>'Прил 7'!G827+'Прил 7'!G898</f>
        <v>2089</v>
      </c>
    </row>
    <row r="75" spans="1:6" ht="31.5">
      <c r="A75" s="28" t="s">
        <v>270</v>
      </c>
      <c r="B75" s="23" t="s">
        <v>9</v>
      </c>
      <c r="C75" s="23" t="s">
        <v>5</v>
      </c>
      <c r="D75" s="23" t="s">
        <v>17</v>
      </c>
      <c r="E75" s="23" t="s">
        <v>272</v>
      </c>
      <c r="F75" s="157">
        <f>F76</f>
        <v>1810.1999999999998</v>
      </c>
    </row>
    <row r="76" spans="1:6" ht="31.5">
      <c r="A76" s="28" t="s">
        <v>271</v>
      </c>
      <c r="B76" s="23" t="s">
        <v>9</v>
      </c>
      <c r="C76" s="23" t="s">
        <v>5</v>
      </c>
      <c r="D76" s="23" t="s">
        <v>17</v>
      </c>
      <c r="E76" s="23" t="s">
        <v>273</v>
      </c>
      <c r="F76" s="157">
        <f>F77+F78</f>
        <v>1810.1999999999998</v>
      </c>
    </row>
    <row r="77" spans="1:6" ht="31.5">
      <c r="A77" s="24" t="s">
        <v>249</v>
      </c>
      <c r="B77" s="25" t="s">
        <v>9</v>
      </c>
      <c r="C77" s="25" t="s">
        <v>5</v>
      </c>
      <c r="D77" s="25" t="s">
        <v>17</v>
      </c>
      <c r="E77" s="25" t="s">
        <v>247</v>
      </c>
      <c r="F77" s="165">
        <f>'Прил 7'!G830+'Прил 7'!G901</f>
        <v>1066.8</v>
      </c>
    </row>
    <row r="78" spans="1:6" ht="31.5">
      <c r="A78" s="24" t="s">
        <v>250</v>
      </c>
      <c r="B78" s="25" t="s">
        <v>9</v>
      </c>
      <c r="C78" s="25" t="s">
        <v>5</v>
      </c>
      <c r="D78" s="25" t="s">
        <v>17</v>
      </c>
      <c r="E78" s="25" t="s">
        <v>248</v>
      </c>
      <c r="F78" s="165">
        <f>'Прил 7'!G831+'Прил 7'!G902</f>
        <v>743.4</v>
      </c>
    </row>
    <row r="79" spans="1:6" ht="15.75">
      <c r="A79" s="92" t="s">
        <v>276</v>
      </c>
      <c r="B79" s="23" t="s">
        <v>9</v>
      </c>
      <c r="C79" s="23" t="s">
        <v>5</v>
      </c>
      <c r="D79" s="23" t="s">
        <v>17</v>
      </c>
      <c r="E79" s="23" t="s">
        <v>278</v>
      </c>
      <c r="F79" s="157">
        <f>F80</f>
        <v>25</v>
      </c>
    </row>
    <row r="80" spans="1:6" ht="31.5">
      <c r="A80" s="28" t="s">
        <v>277</v>
      </c>
      <c r="B80" s="23" t="s">
        <v>9</v>
      </c>
      <c r="C80" s="23" t="s">
        <v>5</v>
      </c>
      <c r="D80" s="23" t="s">
        <v>17</v>
      </c>
      <c r="E80" s="23" t="s">
        <v>279</v>
      </c>
      <c r="F80" s="157">
        <f>F81</f>
        <v>25</v>
      </c>
    </row>
    <row r="81" spans="1:6" ht="15.75">
      <c r="A81" s="27" t="s">
        <v>256</v>
      </c>
      <c r="B81" s="25" t="s">
        <v>9</v>
      </c>
      <c r="C81" s="25" t="s">
        <v>5</v>
      </c>
      <c r="D81" s="25" t="s">
        <v>17</v>
      </c>
      <c r="E81" s="25" t="s">
        <v>257</v>
      </c>
      <c r="F81" s="165">
        <f>'Прил 7'!G834</f>
        <v>25</v>
      </c>
    </row>
    <row r="82" spans="1:6" ht="31.5">
      <c r="A82" s="12" t="s">
        <v>377</v>
      </c>
      <c r="B82" s="23" t="s">
        <v>9</v>
      </c>
      <c r="C82" s="23" t="s">
        <v>5</v>
      </c>
      <c r="D82" s="9" t="s">
        <v>376</v>
      </c>
      <c r="E82" s="23"/>
      <c r="F82" s="157">
        <f>F83</f>
        <v>792</v>
      </c>
    </row>
    <row r="83" spans="1:6" ht="63">
      <c r="A83" s="11" t="s">
        <v>266</v>
      </c>
      <c r="B83" s="23" t="s">
        <v>9</v>
      </c>
      <c r="C83" s="23" t="s">
        <v>5</v>
      </c>
      <c r="D83" s="9" t="s">
        <v>376</v>
      </c>
      <c r="E83" s="23" t="s">
        <v>268</v>
      </c>
      <c r="F83" s="157">
        <f>F84</f>
        <v>792</v>
      </c>
    </row>
    <row r="84" spans="1:6" ht="31.5">
      <c r="A84" s="11" t="s">
        <v>274</v>
      </c>
      <c r="B84" s="23" t="s">
        <v>9</v>
      </c>
      <c r="C84" s="23" t="s">
        <v>5</v>
      </c>
      <c r="D84" s="9" t="s">
        <v>376</v>
      </c>
      <c r="E84" s="23" t="s">
        <v>275</v>
      </c>
      <c r="F84" s="157">
        <f>F85+F86</f>
        <v>792</v>
      </c>
    </row>
    <row r="85" spans="1:6" ht="15.75">
      <c r="A85" s="6" t="s">
        <v>244</v>
      </c>
      <c r="B85" s="25" t="s">
        <v>9</v>
      </c>
      <c r="C85" s="25" t="s">
        <v>5</v>
      </c>
      <c r="D85" s="7" t="s">
        <v>376</v>
      </c>
      <c r="E85" s="25" t="s">
        <v>254</v>
      </c>
      <c r="F85" s="165">
        <f>'Прил 7'!G906</f>
        <v>673</v>
      </c>
    </row>
    <row r="86" spans="1:6" ht="15.75">
      <c r="A86" s="6" t="s">
        <v>253</v>
      </c>
      <c r="B86" s="25" t="s">
        <v>9</v>
      </c>
      <c r="C86" s="25" t="s">
        <v>5</v>
      </c>
      <c r="D86" s="7" t="s">
        <v>376</v>
      </c>
      <c r="E86" s="25" t="s">
        <v>255</v>
      </c>
      <c r="F86" s="165">
        <f>'Прил 7'!G907</f>
        <v>119</v>
      </c>
    </row>
    <row r="87" spans="1:6" ht="18.75">
      <c r="A87" s="13" t="s">
        <v>121</v>
      </c>
      <c r="B87" s="8" t="s">
        <v>9</v>
      </c>
      <c r="C87" s="8" t="s">
        <v>108</v>
      </c>
      <c r="D87" s="8"/>
      <c r="E87" s="8"/>
      <c r="F87" s="168">
        <f>F88</f>
        <v>55</v>
      </c>
    </row>
    <row r="88" spans="1:6" ht="15.75">
      <c r="A88" s="12" t="s">
        <v>121</v>
      </c>
      <c r="B88" s="9" t="s">
        <v>9</v>
      </c>
      <c r="C88" s="9" t="s">
        <v>108</v>
      </c>
      <c r="D88" s="9" t="s">
        <v>122</v>
      </c>
      <c r="E88" s="9"/>
      <c r="F88" s="157">
        <f>F89</f>
        <v>55</v>
      </c>
    </row>
    <row r="89" spans="1:6" ht="15.75">
      <c r="A89" s="12" t="s">
        <v>123</v>
      </c>
      <c r="B89" s="9" t="s">
        <v>9</v>
      </c>
      <c r="C89" s="9" t="s">
        <v>108</v>
      </c>
      <c r="D89" s="9" t="s">
        <v>109</v>
      </c>
      <c r="E89" s="9"/>
      <c r="F89" s="157">
        <f>F90</f>
        <v>55</v>
      </c>
    </row>
    <row r="90" spans="1:6" ht="15.75">
      <c r="A90" s="92" t="s">
        <v>276</v>
      </c>
      <c r="B90" s="9" t="s">
        <v>9</v>
      </c>
      <c r="C90" s="9" t="s">
        <v>108</v>
      </c>
      <c r="D90" s="9" t="s">
        <v>109</v>
      </c>
      <c r="E90" s="23" t="s">
        <v>278</v>
      </c>
      <c r="F90" s="157">
        <f>F91</f>
        <v>55</v>
      </c>
    </row>
    <row r="91" spans="1:6" ht="15.75">
      <c r="A91" s="28" t="s">
        <v>329</v>
      </c>
      <c r="B91" s="9" t="s">
        <v>9</v>
      </c>
      <c r="C91" s="9" t="s">
        <v>108</v>
      </c>
      <c r="D91" s="9" t="s">
        <v>109</v>
      </c>
      <c r="E91" s="23" t="s">
        <v>328</v>
      </c>
      <c r="F91" s="157">
        <f>F92</f>
        <v>55</v>
      </c>
    </row>
    <row r="92" spans="1:6" ht="15.75">
      <c r="A92" s="24" t="s">
        <v>329</v>
      </c>
      <c r="B92" s="7" t="s">
        <v>9</v>
      </c>
      <c r="C92" s="7" t="s">
        <v>108</v>
      </c>
      <c r="D92" s="7" t="s">
        <v>109</v>
      </c>
      <c r="E92" s="25" t="s">
        <v>328</v>
      </c>
      <c r="F92" s="165">
        <f>'Прил 7'!G529</f>
        <v>55</v>
      </c>
    </row>
    <row r="93" spans="1:6" ht="18.75">
      <c r="A93" s="34" t="s">
        <v>55</v>
      </c>
      <c r="B93" s="32" t="s">
        <v>9</v>
      </c>
      <c r="C93" s="32" t="s">
        <v>107</v>
      </c>
      <c r="D93" s="32"/>
      <c r="E93" s="32"/>
      <c r="F93" s="168">
        <f>F94+F142+F154+F158</f>
        <v>11955.1</v>
      </c>
    </row>
    <row r="94" spans="1:6" ht="47.25">
      <c r="A94" s="33" t="s">
        <v>14</v>
      </c>
      <c r="B94" s="23" t="s">
        <v>9</v>
      </c>
      <c r="C94" s="23" t="s">
        <v>107</v>
      </c>
      <c r="D94" s="23" t="s">
        <v>15</v>
      </c>
      <c r="E94" s="23"/>
      <c r="F94" s="157">
        <f>F95+F103+F112+F121+F130</f>
        <v>10580.8</v>
      </c>
    </row>
    <row r="95" spans="1:6" ht="63">
      <c r="A95" s="33" t="s">
        <v>132</v>
      </c>
      <c r="B95" s="23" t="s">
        <v>9</v>
      </c>
      <c r="C95" s="23" t="s">
        <v>107</v>
      </c>
      <c r="D95" s="23" t="s">
        <v>133</v>
      </c>
      <c r="E95" s="23"/>
      <c r="F95" s="157">
        <f>F96+F99</f>
        <v>2663</v>
      </c>
    </row>
    <row r="96" spans="1:6" ht="63">
      <c r="A96" s="33" t="s">
        <v>266</v>
      </c>
      <c r="B96" s="23" t="s">
        <v>9</v>
      </c>
      <c r="C96" s="23" t="s">
        <v>107</v>
      </c>
      <c r="D96" s="23" t="s">
        <v>133</v>
      </c>
      <c r="E96" s="23" t="s">
        <v>268</v>
      </c>
      <c r="F96" s="157">
        <f>F97</f>
        <v>2048.3</v>
      </c>
    </row>
    <row r="97" spans="1:6" ht="31.5">
      <c r="A97" s="33" t="s">
        <v>274</v>
      </c>
      <c r="B97" s="23" t="s">
        <v>9</v>
      </c>
      <c r="C97" s="23" t="s">
        <v>107</v>
      </c>
      <c r="D97" s="23" t="s">
        <v>133</v>
      </c>
      <c r="E97" s="23" t="s">
        <v>275</v>
      </c>
      <c r="F97" s="157">
        <f>F98</f>
        <v>2048.3</v>
      </c>
    </row>
    <row r="98" spans="1:6" ht="15.75">
      <c r="A98" s="30" t="s">
        <v>244</v>
      </c>
      <c r="B98" s="25" t="s">
        <v>9</v>
      </c>
      <c r="C98" s="25" t="s">
        <v>107</v>
      </c>
      <c r="D98" s="25" t="s">
        <v>133</v>
      </c>
      <c r="E98" s="25" t="s">
        <v>254</v>
      </c>
      <c r="F98" s="165">
        <f>'Прил 7'!G535</f>
        <v>2048.3</v>
      </c>
    </row>
    <row r="99" spans="1:6" ht="31.5">
      <c r="A99" s="28" t="s">
        <v>270</v>
      </c>
      <c r="B99" s="23" t="s">
        <v>9</v>
      </c>
      <c r="C99" s="23" t="s">
        <v>107</v>
      </c>
      <c r="D99" s="23" t="s">
        <v>133</v>
      </c>
      <c r="E99" s="23" t="s">
        <v>272</v>
      </c>
      <c r="F99" s="157">
        <f>F100</f>
        <v>614.7</v>
      </c>
    </row>
    <row r="100" spans="1:6" ht="31.5">
      <c r="A100" s="28" t="s">
        <v>271</v>
      </c>
      <c r="B100" s="23" t="s">
        <v>9</v>
      </c>
      <c r="C100" s="23" t="s">
        <v>107</v>
      </c>
      <c r="D100" s="23" t="s">
        <v>133</v>
      </c>
      <c r="E100" s="23" t="s">
        <v>273</v>
      </c>
      <c r="F100" s="157">
        <f>F101+F102</f>
        <v>614.7</v>
      </c>
    </row>
    <row r="101" spans="1:6" ht="31.5">
      <c r="A101" s="24" t="s">
        <v>249</v>
      </c>
      <c r="B101" s="25" t="s">
        <v>9</v>
      </c>
      <c r="C101" s="25" t="s">
        <v>107</v>
      </c>
      <c r="D101" s="25" t="s">
        <v>133</v>
      </c>
      <c r="E101" s="25" t="s">
        <v>247</v>
      </c>
      <c r="F101" s="165">
        <f>'Прил 7'!G538</f>
        <v>41.7</v>
      </c>
    </row>
    <row r="102" spans="1:6" ht="31.5">
      <c r="A102" s="24" t="s">
        <v>250</v>
      </c>
      <c r="B102" s="25" t="s">
        <v>9</v>
      </c>
      <c r="C102" s="25" t="s">
        <v>107</v>
      </c>
      <c r="D102" s="25" t="s">
        <v>133</v>
      </c>
      <c r="E102" s="25" t="s">
        <v>248</v>
      </c>
      <c r="F102" s="165">
        <f>'Прил 7'!G539</f>
        <v>573</v>
      </c>
    </row>
    <row r="103" spans="1:6" ht="47.25">
      <c r="A103" s="33" t="s">
        <v>134</v>
      </c>
      <c r="B103" s="23" t="s">
        <v>9</v>
      </c>
      <c r="C103" s="23" t="s">
        <v>107</v>
      </c>
      <c r="D103" s="23" t="s">
        <v>135</v>
      </c>
      <c r="E103" s="23"/>
      <c r="F103" s="157">
        <f>F104+F108</f>
        <v>830.7</v>
      </c>
    </row>
    <row r="104" spans="1:6" ht="63">
      <c r="A104" s="33" t="s">
        <v>266</v>
      </c>
      <c r="B104" s="23" t="s">
        <v>9</v>
      </c>
      <c r="C104" s="23" t="s">
        <v>107</v>
      </c>
      <c r="D104" s="23" t="s">
        <v>135</v>
      </c>
      <c r="E104" s="23" t="s">
        <v>268</v>
      </c>
      <c r="F104" s="157">
        <f>F105</f>
        <v>750.85</v>
      </c>
    </row>
    <row r="105" spans="1:6" ht="31.5">
      <c r="A105" s="33" t="s">
        <v>274</v>
      </c>
      <c r="B105" s="23" t="s">
        <v>9</v>
      </c>
      <c r="C105" s="23" t="s">
        <v>107</v>
      </c>
      <c r="D105" s="23" t="s">
        <v>135</v>
      </c>
      <c r="E105" s="23" t="s">
        <v>275</v>
      </c>
      <c r="F105" s="157">
        <f>F106+F107</f>
        <v>750.85</v>
      </c>
    </row>
    <row r="106" spans="1:6" ht="15.75">
      <c r="A106" s="30" t="s">
        <v>244</v>
      </c>
      <c r="B106" s="25" t="s">
        <v>9</v>
      </c>
      <c r="C106" s="25" t="s">
        <v>107</v>
      </c>
      <c r="D106" s="25" t="s">
        <v>135</v>
      </c>
      <c r="E106" s="25" t="s">
        <v>254</v>
      </c>
      <c r="F106" s="165">
        <f>'Прил 7'!G543</f>
        <v>722.35</v>
      </c>
    </row>
    <row r="107" spans="1:6" ht="15.75">
      <c r="A107" s="30" t="s">
        <v>253</v>
      </c>
      <c r="B107" s="25" t="s">
        <v>9</v>
      </c>
      <c r="C107" s="25" t="s">
        <v>107</v>
      </c>
      <c r="D107" s="25" t="s">
        <v>135</v>
      </c>
      <c r="E107" s="25" t="s">
        <v>255</v>
      </c>
      <c r="F107" s="165">
        <f>'Прил 7'!G544</f>
        <v>28.5</v>
      </c>
    </row>
    <row r="108" spans="1:6" ht="31.5">
      <c r="A108" s="28" t="s">
        <v>270</v>
      </c>
      <c r="B108" s="23" t="s">
        <v>9</v>
      </c>
      <c r="C108" s="23" t="s">
        <v>107</v>
      </c>
      <c r="D108" s="23" t="s">
        <v>135</v>
      </c>
      <c r="E108" s="23" t="s">
        <v>272</v>
      </c>
      <c r="F108" s="157">
        <f>F109</f>
        <v>79.85</v>
      </c>
    </row>
    <row r="109" spans="1:6" ht="31.5">
      <c r="A109" s="28" t="s">
        <v>271</v>
      </c>
      <c r="B109" s="23" t="s">
        <v>9</v>
      </c>
      <c r="C109" s="23" t="s">
        <v>107</v>
      </c>
      <c r="D109" s="23" t="s">
        <v>135</v>
      </c>
      <c r="E109" s="23" t="s">
        <v>273</v>
      </c>
      <c r="F109" s="157">
        <f>F110+F111</f>
        <v>79.85</v>
      </c>
    </row>
    <row r="110" spans="1:6" ht="31.5">
      <c r="A110" s="24" t="s">
        <v>249</v>
      </c>
      <c r="B110" s="25" t="s">
        <v>9</v>
      </c>
      <c r="C110" s="25" t="s">
        <v>107</v>
      </c>
      <c r="D110" s="25" t="s">
        <v>135</v>
      </c>
      <c r="E110" s="25" t="s">
        <v>247</v>
      </c>
      <c r="F110" s="165">
        <f>'Прил 7'!G547</f>
        <v>49.6</v>
      </c>
    </row>
    <row r="111" spans="1:6" ht="31.5">
      <c r="A111" s="24" t="s">
        <v>250</v>
      </c>
      <c r="B111" s="25" t="s">
        <v>9</v>
      </c>
      <c r="C111" s="25" t="s">
        <v>107</v>
      </c>
      <c r="D111" s="25" t="s">
        <v>135</v>
      </c>
      <c r="E111" s="25" t="s">
        <v>248</v>
      </c>
      <c r="F111" s="165">
        <f>'Прил 7'!G548</f>
        <v>30.25</v>
      </c>
    </row>
    <row r="112" spans="1:6" ht="47.25">
      <c r="A112" s="33" t="s">
        <v>137</v>
      </c>
      <c r="B112" s="23" t="s">
        <v>9</v>
      </c>
      <c r="C112" s="23" t="s">
        <v>107</v>
      </c>
      <c r="D112" s="23" t="s">
        <v>136</v>
      </c>
      <c r="E112" s="23"/>
      <c r="F112" s="157">
        <f>F113+F117</f>
        <v>553.8</v>
      </c>
    </row>
    <row r="113" spans="1:6" ht="63">
      <c r="A113" s="33" t="s">
        <v>266</v>
      </c>
      <c r="B113" s="23" t="s">
        <v>9</v>
      </c>
      <c r="C113" s="23" t="s">
        <v>107</v>
      </c>
      <c r="D113" s="23" t="s">
        <v>136</v>
      </c>
      <c r="E113" s="23" t="s">
        <v>268</v>
      </c>
      <c r="F113" s="157">
        <f>F114</f>
        <v>519.55</v>
      </c>
    </row>
    <row r="114" spans="1:6" ht="31.5">
      <c r="A114" s="33" t="s">
        <v>274</v>
      </c>
      <c r="B114" s="23" t="s">
        <v>9</v>
      </c>
      <c r="C114" s="23" t="s">
        <v>107</v>
      </c>
      <c r="D114" s="23" t="s">
        <v>136</v>
      </c>
      <c r="E114" s="23" t="s">
        <v>275</v>
      </c>
      <c r="F114" s="157">
        <f>F115+F116</f>
        <v>519.55</v>
      </c>
    </row>
    <row r="115" spans="1:6" ht="15.75">
      <c r="A115" s="30" t="s">
        <v>244</v>
      </c>
      <c r="B115" s="25" t="s">
        <v>9</v>
      </c>
      <c r="C115" s="25" t="s">
        <v>107</v>
      </c>
      <c r="D115" s="25" t="s">
        <v>136</v>
      </c>
      <c r="E115" s="25" t="s">
        <v>254</v>
      </c>
      <c r="F115" s="165">
        <f>'Прил 7'!G552</f>
        <v>481.55</v>
      </c>
    </row>
    <row r="116" spans="1:6" ht="15.75">
      <c r="A116" s="30" t="s">
        <v>253</v>
      </c>
      <c r="B116" s="25" t="s">
        <v>9</v>
      </c>
      <c r="C116" s="25" t="s">
        <v>107</v>
      </c>
      <c r="D116" s="25" t="s">
        <v>136</v>
      </c>
      <c r="E116" s="25" t="s">
        <v>255</v>
      </c>
      <c r="F116" s="165">
        <f>'Прил 7'!G553</f>
        <v>38</v>
      </c>
    </row>
    <row r="117" spans="1:6" ht="31.5">
      <c r="A117" s="28" t="s">
        <v>270</v>
      </c>
      <c r="B117" s="23" t="s">
        <v>9</v>
      </c>
      <c r="C117" s="23" t="s">
        <v>107</v>
      </c>
      <c r="D117" s="23" t="s">
        <v>136</v>
      </c>
      <c r="E117" s="23" t="s">
        <v>272</v>
      </c>
      <c r="F117" s="157">
        <f>F118</f>
        <v>34.25</v>
      </c>
    </row>
    <row r="118" spans="1:6" ht="31.5">
      <c r="A118" s="28" t="s">
        <v>271</v>
      </c>
      <c r="B118" s="23" t="s">
        <v>9</v>
      </c>
      <c r="C118" s="23" t="s">
        <v>107</v>
      </c>
      <c r="D118" s="23" t="s">
        <v>136</v>
      </c>
      <c r="E118" s="23" t="s">
        <v>273</v>
      </c>
      <c r="F118" s="157">
        <f>F119+F120</f>
        <v>34.25</v>
      </c>
    </row>
    <row r="119" spans="1:6" ht="31.5">
      <c r="A119" s="24" t="s">
        <v>249</v>
      </c>
      <c r="B119" s="25" t="s">
        <v>9</v>
      </c>
      <c r="C119" s="25" t="s">
        <v>107</v>
      </c>
      <c r="D119" s="25" t="s">
        <v>136</v>
      </c>
      <c r="E119" s="25" t="s">
        <v>247</v>
      </c>
      <c r="F119" s="165">
        <f>'Прил 7'!G556</f>
        <v>20</v>
      </c>
    </row>
    <row r="120" spans="1:6" ht="31.5">
      <c r="A120" s="24" t="s">
        <v>250</v>
      </c>
      <c r="B120" s="25" t="s">
        <v>9</v>
      </c>
      <c r="C120" s="25" t="s">
        <v>107</v>
      </c>
      <c r="D120" s="25" t="s">
        <v>136</v>
      </c>
      <c r="E120" s="25" t="s">
        <v>248</v>
      </c>
      <c r="F120" s="165">
        <f>'Прил 7'!G557</f>
        <v>14.25</v>
      </c>
    </row>
    <row r="121" spans="1:6" ht="31.5">
      <c r="A121" s="33" t="s">
        <v>138</v>
      </c>
      <c r="B121" s="23" t="s">
        <v>9</v>
      </c>
      <c r="C121" s="23" t="s">
        <v>107</v>
      </c>
      <c r="D121" s="23" t="s">
        <v>139</v>
      </c>
      <c r="E121" s="23"/>
      <c r="F121" s="157">
        <f>F122+F126</f>
        <v>830.8</v>
      </c>
    </row>
    <row r="122" spans="1:6" ht="63">
      <c r="A122" s="33" t="s">
        <v>266</v>
      </c>
      <c r="B122" s="23" t="s">
        <v>9</v>
      </c>
      <c r="C122" s="23" t="s">
        <v>107</v>
      </c>
      <c r="D122" s="23" t="s">
        <v>139</v>
      </c>
      <c r="E122" s="23" t="s">
        <v>268</v>
      </c>
      <c r="F122" s="157">
        <f>F123</f>
        <v>743.03</v>
      </c>
    </row>
    <row r="123" spans="1:6" ht="31.5">
      <c r="A123" s="33" t="s">
        <v>274</v>
      </c>
      <c r="B123" s="23" t="s">
        <v>9</v>
      </c>
      <c r="C123" s="23" t="s">
        <v>107</v>
      </c>
      <c r="D123" s="23" t="s">
        <v>139</v>
      </c>
      <c r="E123" s="23" t="s">
        <v>275</v>
      </c>
      <c r="F123" s="157">
        <f>F124+F125</f>
        <v>743.03</v>
      </c>
    </row>
    <row r="124" spans="1:6" ht="15.75">
      <c r="A124" s="30" t="s">
        <v>244</v>
      </c>
      <c r="B124" s="25" t="s">
        <v>9</v>
      </c>
      <c r="C124" s="25" t="s">
        <v>107</v>
      </c>
      <c r="D124" s="25" t="s">
        <v>139</v>
      </c>
      <c r="E124" s="25" t="s">
        <v>254</v>
      </c>
      <c r="F124" s="165">
        <f>'Прил 7'!G561</f>
        <v>722.43</v>
      </c>
    </row>
    <row r="125" spans="1:6" ht="15.75">
      <c r="A125" s="30" t="s">
        <v>253</v>
      </c>
      <c r="B125" s="25" t="s">
        <v>9</v>
      </c>
      <c r="C125" s="25" t="s">
        <v>107</v>
      </c>
      <c r="D125" s="25" t="s">
        <v>139</v>
      </c>
      <c r="E125" s="25" t="s">
        <v>255</v>
      </c>
      <c r="F125" s="165">
        <f>'Прил 7'!G562</f>
        <v>20.6</v>
      </c>
    </row>
    <row r="126" spans="1:6" ht="31.5">
      <c r="A126" s="28" t="s">
        <v>270</v>
      </c>
      <c r="B126" s="23" t="s">
        <v>9</v>
      </c>
      <c r="C126" s="23" t="s">
        <v>107</v>
      </c>
      <c r="D126" s="23" t="s">
        <v>139</v>
      </c>
      <c r="E126" s="23" t="s">
        <v>272</v>
      </c>
      <c r="F126" s="157">
        <f>F127</f>
        <v>87.77000000000001</v>
      </c>
    </row>
    <row r="127" spans="1:6" ht="31.5">
      <c r="A127" s="28" t="s">
        <v>271</v>
      </c>
      <c r="B127" s="23" t="s">
        <v>9</v>
      </c>
      <c r="C127" s="23" t="s">
        <v>107</v>
      </c>
      <c r="D127" s="23" t="s">
        <v>139</v>
      </c>
      <c r="E127" s="23" t="s">
        <v>273</v>
      </c>
      <c r="F127" s="157">
        <f>F128+F129</f>
        <v>87.77000000000001</v>
      </c>
    </row>
    <row r="128" spans="1:6" ht="31.5">
      <c r="A128" s="24" t="s">
        <v>249</v>
      </c>
      <c r="B128" s="25" t="s">
        <v>9</v>
      </c>
      <c r="C128" s="25" t="s">
        <v>107</v>
      </c>
      <c r="D128" s="25" t="s">
        <v>139</v>
      </c>
      <c r="E128" s="25" t="s">
        <v>247</v>
      </c>
      <c r="F128" s="165">
        <f>'Прил 7'!G565</f>
        <v>44.57</v>
      </c>
    </row>
    <row r="129" spans="1:6" ht="31.5">
      <c r="A129" s="24" t="s">
        <v>250</v>
      </c>
      <c r="B129" s="25" t="s">
        <v>9</v>
      </c>
      <c r="C129" s="25" t="s">
        <v>107</v>
      </c>
      <c r="D129" s="25" t="s">
        <v>139</v>
      </c>
      <c r="E129" s="25" t="s">
        <v>248</v>
      </c>
      <c r="F129" s="165">
        <f>'Прил 7'!G566</f>
        <v>43.2</v>
      </c>
    </row>
    <row r="130" spans="1:6" ht="15.75">
      <c r="A130" s="28" t="s">
        <v>4</v>
      </c>
      <c r="B130" s="23" t="s">
        <v>9</v>
      </c>
      <c r="C130" s="23" t="s">
        <v>107</v>
      </c>
      <c r="D130" s="23" t="s">
        <v>111</v>
      </c>
      <c r="E130" s="25"/>
      <c r="F130" s="157">
        <f>F131+F135+F139</f>
        <v>5702.5</v>
      </c>
    </row>
    <row r="131" spans="1:6" ht="63">
      <c r="A131" s="33" t="s">
        <v>266</v>
      </c>
      <c r="B131" s="23" t="s">
        <v>9</v>
      </c>
      <c r="C131" s="23" t="s">
        <v>107</v>
      </c>
      <c r="D131" s="23" t="s">
        <v>111</v>
      </c>
      <c r="E131" s="23" t="s">
        <v>268</v>
      </c>
      <c r="F131" s="157">
        <f>F132</f>
        <v>4806.3</v>
      </c>
    </row>
    <row r="132" spans="1:6" ht="15.75">
      <c r="A132" s="33" t="s">
        <v>267</v>
      </c>
      <c r="B132" s="23" t="s">
        <v>9</v>
      </c>
      <c r="C132" s="23" t="s">
        <v>107</v>
      </c>
      <c r="D132" s="23" t="s">
        <v>111</v>
      </c>
      <c r="E132" s="23" t="s">
        <v>269</v>
      </c>
      <c r="F132" s="157">
        <f>F133+F134</f>
        <v>4806.3</v>
      </c>
    </row>
    <row r="133" spans="1:6" ht="15.75">
      <c r="A133" s="30" t="s">
        <v>244</v>
      </c>
      <c r="B133" s="25" t="s">
        <v>9</v>
      </c>
      <c r="C133" s="25" t="s">
        <v>107</v>
      </c>
      <c r="D133" s="25" t="s">
        <v>111</v>
      </c>
      <c r="E133" s="25" t="s">
        <v>245</v>
      </c>
      <c r="F133" s="165">
        <f>'Прил 7'!G570</f>
        <v>4248.8</v>
      </c>
    </row>
    <row r="134" spans="1:6" ht="15.75">
      <c r="A134" s="30" t="s">
        <v>253</v>
      </c>
      <c r="B134" s="25" t="s">
        <v>9</v>
      </c>
      <c r="C134" s="25" t="s">
        <v>107</v>
      </c>
      <c r="D134" s="25" t="s">
        <v>111</v>
      </c>
      <c r="E134" s="25" t="s">
        <v>246</v>
      </c>
      <c r="F134" s="165">
        <f>'Прил 7'!G571</f>
        <v>557.5</v>
      </c>
    </row>
    <row r="135" spans="1:6" ht="31.5">
      <c r="A135" s="28" t="s">
        <v>270</v>
      </c>
      <c r="B135" s="23" t="s">
        <v>9</v>
      </c>
      <c r="C135" s="23" t="s">
        <v>107</v>
      </c>
      <c r="D135" s="23" t="s">
        <v>111</v>
      </c>
      <c r="E135" s="23" t="s">
        <v>272</v>
      </c>
      <c r="F135" s="157">
        <f>F136</f>
        <v>886.2</v>
      </c>
    </row>
    <row r="136" spans="1:6" ht="31.5">
      <c r="A136" s="28" t="s">
        <v>271</v>
      </c>
      <c r="B136" s="23" t="s">
        <v>9</v>
      </c>
      <c r="C136" s="23" t="s">
        <v>107</v>
      </c>
      <c r="D136" s="23" t="s">
        <v>111</v>
      </c>
      <c r="E136" s="23" t="s">
        <v>273</v>
      </c>
      <c r="F136" s="157">
        <f>F137+F138</f>
        <v>886.2</v>
      </c>
    </row>
    <row r="137" spans="1:6" ht="31.5">
      <c r="A137" s="24" t="s">
        <v>249</v>
      </c>
      <c r="B137" s="25" t="s">
        <v>9</v>
      </c>
      <c r="C137" s="25" t="s">
        <v>107</v>
      </c>
      <c r="D137" s="25" t="s">
        <v>111</v>
      </c>
      <c r="E137" s="25" t="s">
        <v>247</v>
      </c>
      <c r="F137" s="165">
        <f>'Прил 7'!G574</f>
        <v>331.1</v>
      </c>
    </row>
    <row r="138" spans="1:6" ht="31.5">
      <c r="A138" s="24" t="s">
        <v>250</v>
      </c>
      <c r="B138" s="25" t="s">
        <v>9</v>
      </c>
      <c r="C138" s="25" t="s">
        <v>107</v>
      </c>
      <c r="D138" s="25" t="s">
        <v>111</v>
      </c>
      <c r="E138" s="25" t="s">
        <v>248</v>
      </c>
      <c r="F138" s="165">
        <f>'Прил 7'!G575</f>
        <v>555.1</v>
      </c>
    </row>
    <row r="139" spans="1:6" ht="15.75">
      <c r="A139" s="92" t="s">
        <v>276</v>
      </c>
      <c r="B139" s="23" t="s">
        <v>9</v>
      </c>
      <c r="C139" s="23" t="s">
        <v>107</v>
      </c>
      <c r="D139" s="23" t="s">
        <v>111</v>
      </c>
      <c r="E139" s="23" t="s">
        <v>278</v>
      </c>
      <c r="F139" s="157">
        <f>F140</f>
        <v>10</v>
      </c>
    </row>
    <row r="140" spans="1:6" ht="31.5">
      <c r="A140" s="28" t="s">
        <v>277</v>
      </c>
      <c r="B140" s="23" t="s">
        <v>9</v>
      </c>
      <c r="C140" s="23" t="s">
        <v>107</v>
      </c>
      <c r="D140" s="23" t="s">
        <v>111</v>
      </c>
      <c r="E140" s="23" t="s">
        <v>279</v>
      </c>
      <c r="F140" s="157">
        <f>F141</f>
        <v>10</v>
      </c>
    </row>
    <row r="141" spans="1:6" ht="15.75">
      <c r="A141" s="27" t="s">
        <v>256</v>
      </c>
      <c r="B141" s="25" t="s">
        <v>9</v>
      </c>
      <c r="C141" s="25" t="s">
        <v>107</v>
      </c>
      <c r="D141" s="25" t="s">
        <v>111</v>
      </c>
      <c r="E141" s="25" t="s">
        <v>257</v>
      </c>
      <c r="F141" s="165">
        <f>'Прил 7'!G578</f>
        <v>10</v>
      </c>
    </row>
    <row r="142" spans="1:6" ht="31.5">
      <c r="A142" s="12" t="s">
        <v>57</v>
      </c>
      <c r="B142" s="9" t="s">
        <v>9</v>
      </c>
      <c r="C142" s="9" t="s">
        <v>107</v>
      </c>
      <c r="D142" s="9" t="s">
        <v>58</v>
      </c>
      <c r="E142" s="9"/>
      <c r="F142" s="157">
        <f>F143+F150</f>
        <v>1204.6999999999998</v>
      </c>
    </row>
    <row r="143" spans="1:6" ht="15.75">
      <c r="A143" s="12" t="s">
        <v>59</v>
      </c>
      <c r="B143" s="9" t="s">
        <v>9</v>
      </c>
      <c r="C143" s="9" t="s">
        <v>107</v>
      </c>
      <c r="D143" s="9" t="s">
        <v>60</v>
      </c>
      <c r="E143" s="9"/>
      <c r="F143" s="157">
        <f>F144+F147</f>
        <v>607.9</v>
      </c>
    </row>
    <row r="144" spans="1:6" ht="31.5">
      <c r="A144" s="28" t="s">
        <v>270</v>
      </c>
      <c r="B144" s="9" t="s">
        <v>9</v>
      </c>
      <c r="C144" s="9" t="s">
        <v>107</v>
      </c>
      <c r="D144" s="9" t="s">
        <v>60</v>
      </c>
      <c r="E144" s="9" t="s">
        <v>272</v>
      </c>
      <c r="F144" s="157">
        <f>F145</f>
        <v>500</v>
      </c>
    </row>
    <row r="145" spans="1:6" ht="31.5">
      <c r="A145" s="28" t="s">
        <v>271</v>
      </c>
      <c r="B145" s="9" t="s">
        <v>9</v>
      </c>
      <c r="C145" s="9" t="s">
        <v>107</v>
      </c>
      <c r="D145" s="9" t="s">
        <v>60</v>
      </c>
      <c r="E145" s="9" t="s">
        <v>273</v>
      </c>
      <c r="F145" s="157">
        <f>F146</f>
        <v>500</v>
      </c>
    </row>
    <row r="146" spans="1:6" ht="31.5">
      <c r="A146" s="24" t="s">
        <v>250</v>
      </c>
      <c r="B146" s="7" t="s">
        <v>9</v>
      </c>
      <c r="C146" s="7" t="s">
        <v>107</v>
      </c>
      <c r="D146" s="7" t="s">
        <v>60</v>
      </c>
      <c r="E146" s="7" t="s">
        <v>248</v>
      </c>
      <c r="F146" s="165">
        <f>'Прил 7'!G583</f>
        <v>500</v>
      </c>
    </row>
    <row r="147" spans="1:6" ht="15.75">
      <c r="A147" s="92" t="s">
        <v>276</v>
      </c>
      <c r="B147" s="9" t="s">
        <v>9</v>
      </c>
      <c r="C147" s="9" t="s">
        <v>107</v>
      </c>
      <c r="D147" s="9" t="s">
        <v>60</v>
      </c>
      <c r="E147" s="42" t="s">
        <v>278</v>
      </c>
      <c r="F147" s="169">
        <f>F148</f>
        <v>107.9</v>
      </c>
    </row>
    <row r="148" spans="1:6" ht="15.75">
      <c r="A148" s="28" t="s">
        <v>330</v>
      </c>
      <c r="B148" s="23" t="s">
        <v>9</v>
      </c>
      <c r="C148" s="23" t="s">
        <v>107</v>
      </c>
      <c r="D148" s="23" t="s">
        <v>60</v>
      </c>
      <c r="E148" s="23" t="s">
        <v>314</v>
      </c>
      <c r="F148" s="157">
        <f>F149</f>
        <v>107.9</v>
      </c>
    </row>
    <row r="149" spans="1:6" ht="78.75" customHeight="1">
      <c r="A149" s="93" t="s">
        <v>312</v>
      </c>
      <c r="B149" s="25" t="s">
        <v>9</v>
      </c>
      <c r="C149" s="25" t="s">
        <v>107</v>
      </c>
      <c r="D149" s="25" t="s">
        <v>60</v>
      </c>
      <c r="E149" s="25" t="s">
        <v>313</v>
      </c>
      <c r="F149" s="165">
        <f>'Прил 7'!G840+'Прил 7'!G586</f>
        <v>107.9</v>
      </c>
    </row>
    <row r="150" spans="1:6" ht="47.25">
      <c r="A150" s="12" t="s">
        <v>61</v>
      </c>
      <c r="B150" s="9" t="s">
        <v>9</v>
      </c>
      <c r="C150" s="9" t="s">
        <v>107</v>
      </c>
      <c r="D150" s="9" t="s">
        <v>62</v>
      </c>
      <c r="E150" s="9"/>
      <c r="F150" s="157">
        <f>F151</f>
        <v>596.8</v>
      </c>
    </row>
    <row r="151" spans="1:6" ht="15.75">
      <c r="A151" s="28" t="s">
        <v>322</v>
      </c>
      <c r="B151" s="23" t="s">
        <v>9</v>
      </c>
      <c r="C151" s="23" t="s">
        <v>107</v>
      </c>
      <c r="D151" s="23" t="s">
        <v>62</v>
      </c>
      <c r="E151" s="23" t="s">
        <v>293</v>
      </c>
      <c r="F151" s="157">
        <f>F152</f>
        <v>596.8</v>
      </c>
    </row>
    <row r="152" spans="1:6" ht="15.75">
      <c r="A152" s="28" t="s">
        <v>323</v>
      </c>
      <c r="B152" s="23" t="s">
        <v>9</v>
      </c>
      <c r="C152" s="23" t="s">
        <v>107</v>
      </c>
      <c r="D152" s="23" t="s">
        <v>62</v>
      </c>
      <c r="E152" s="23" t="s">
        <v>294</v>
      </c>
      <c r="F152" s="157">
        <f>F153</f>
        <v>596.8</v>
      </c>
    </row>
    <row r="153" spans="1:6" ht="15.75">
      <c r="A153" s="24" t="s">
        <v>323</v>
      </c>
      <c r="B153" s="25" t="s">
        <v>9</v>
      </c>
      <c r="C153" s="25" t="s">
        <v>107</v>
      </c>
      <c r="D153" s="25" t="s">
        <v>62</v>
      </c>
      <c r="E153" s="25" t="s">
        <v>294</v>
      </c>
      <c r="F153" s="165">
        <f>'Прил 7'!G590</f>
        <v>596.8</v>
      </c>
    </row>
    <row r="154" spans="1:6" ht="63">
      <c r="A154" s="11" t="s">
        <v>217</v>
      </c>
      <c r="B154" s="9" t="s">
        <v>9</v>
      </c>
      <c r="C154" s="9" t="s">
        <v>107</v>
      </c>
      <c r="D154" s="9" t="s">
        <v>142</v>
      </c>
      <c r="E154" s="9"/>
      <c r="F154" s="157">
        <f>F155</f>
        <v>70.6</v>
      </c>
    </row>
    <row r="155" spans="1:6" ht="31.5">
      <c r="A155" s="28" t="s">
        <v>270</v>
      </c>
      <c r="B155" s="9" t="s">
        <v>9</v>
      </c>
      <c r="C155" s="9" t="s">
        <v>107</v>
      </c>
      <c r="D155" s="9" t="s">
        <v>142</v>
      </c>
      <c r="E155" s="9" t="s">
        <v>272</v>
      </c>
      <c r="F155" s="157">
        <f>F156</f>
        <v>70.6</v>
      </c>
    </row>
    <row r="156" spans="1:6" ht="31.5">
      <c r="A156" s="28" t="s">
        <v>271</v>
      </c>
      <c r="B156" s="9" t="s">
        <v>9</v>
      </c>
      <c r="C156" s="9" t="s">
        <v>107</v>
      </c>
      <c r="D156" s="9" t="s">
        <v>142</v>
      </c>
      <c r="E156" s="9" t="s">
        <v>273</v>
      </c>
      <c r="F156" s="157">
        <f>F157</f>
        <v>70.6</v>
      </c>
    </row>
    <row r="157" spans="1:6" ht="39.75" customHeight="1">
      <c r="A157" s="24" t="s">
        <v>250</v>
      </c>
      <c r="B157" s="7" t="s">
        <v>9</v>
      </c>
      <c r="C157" s="7" t="s">
        <v>107</v>
      </c>
      <c r="D157" s="7" t="s">
        <v>142</v>
      </c>
      <c r="E157" s="7" t="s">
        <v>248</v>
      </c>
      <c r="F157" s="165">
        <f>'Прил 7'!G594</f>
        <v>70.6</v>
      </c>
    </row>
    <row r="158" spans="1:6" ht="15.75" customHeight="1">
      <c r="A158" s="28" t="s">
        <v>44</v>
      </c>
      <c r="B158" s="23" t="s">
        <v>9</v>
      </c>
      <c r="C158" s="23" t="s">
        <v>107</v>
      </c>
      <c r="D158" s="23" t="s">
        <v>45</v>
      </c>
      <c r="E158" s="23"/>
      <c r="F158" s="157">
        <f>F159</f>
        <v>99</v>
      </c>
    </row>
    <row r="159" spans="1:6" ht="51" customHeight="1">
      <c r="A159" s="28" t="s">
        <v>286</v>
      </c>
      <c r="B159" s="23" t="s">
        <v>9</v>
      </c>
      <c r="C159" s="23" t="s">
        <v>107</v>
      </c>
      <c r="D159" s="23" t="s">
        <v>231</v>
      </c>
      <c r="E159" s="23"/>
      <c r="F159" s="157">
        <f>F160</f>
        <v>99</v>
      </c>
    </row>
    <row r="160" spans="1:6" ht="31.5">
      <c r="A160" s="28" t="s">
        <v>270</v>
      </c>
      <c r="B160" s="23" t="s">
        <v>9</v>
      </c>
      <c r="C160" s="23" t="s">
        <v>107</v>
      </c>
      <c r="D160" s="23" t="s">
        <v>231</v>
      </c>
      <c r="E160" s="23" t="s">
        <v>272</v>
      </c>
      <c r="F160" s="157">
        <f>F161</f>
        <v>99</v>
      </c>
    </row>
    <row r="161" spans="1:6" ht="31.5">
      <c r="A161" s="28" t="s">
        <v>271</v>
      </c>
      <c r="B161" s="23" t="s">
        <v>9</v>
      </c>
      <c r="C161" s="23" t="s">
        <v>107</v>
      </c>
      <c r="D161" s="23" t="s">
        <v>231</v>
      </c>
      <c r="E161" s="23" t="s">
        <v>273</v>
      </c>
      <c r="F161" s="157">
        <f>F162</f>
        <v>99</v>
      </c>
    </row>
    <row r="162" spans="1:6" ht="31.5">
      <c r="A162" s="24" t="s">
        <v>250</v>
      </c>
      <c r="B162" s="25" t="s">
        <v>9</v>
      </c>
      <c r="C162" s="25" t="s">
        <v>107</v>
      </c>
      <c r="D162" s="25" t="s">
        <v>231</v>
      </c>
      <c r="E162" s="25" t="s">
        <v>248</v>
      </c>
      <c r="F162" s="165">
        <f>'Прил 7'!G599</f>
        <v>99</v>
      </c>
    </row>
    <row r="163" spans="1:6" ht="37.5">
      <c r="A163" s="13" t="s">
        <v>200</v>
      </c>
      <c r="B163" s="8" t="s">
        <v>49</v>
      </c>
      <c r="C163" s="8"/>
      <c r="D163" s="8"/>
      <c r="E163" s="8"/>
      <c r="F163" s="168">
        <f>F164+F178</f>
        <v>4423.6</v>
      </c>
    </row>
    <row r="164" spans="1:6" ht="56.25">
      <c r="A164" s="13" t="s">
        <v>196</v>
      </c>
      <c r="B164" s="8" t="s">
        <v>49</v>
      </c>
      <c r="C164" s="8" t="s">
        <v>73</v>
      </c>
      <c r="D164" s="8"/>
      <c r="E164" s="8"/>
      <c r="F164" s="168">
        <f>F165</f>
        <v>3071.5</v>
      </c>
    </row>
    <row r="165" spans="1:6" ht="31.5">
      <c r="A165" s="12" t="s">
        <v>197</v>
      </c>
      <c r="B165" s="9" t="s">
        <v>49</v>
      </c>
      <c r="C165" s="9" t="s">
        <v>73</v>
      </c>
      <c r="D165" s="9" t="s">
        <v>198</v>
      </c>
      <c r="E165" s="9"/>
      <c r="F165" s="157">
        <f>F166</f>
        <v>3071.5</v>
      </c>
    </row>
    <row r="166" spans="1:6" ht="15.75">
      <c r="A166" s="12" t="s">
        <v>4</v>
      </c>
      <c r="B166" s="9" t="s">
        <v>49</v>
      </c>
      <c r="C166" s="9" t="s">
        <v>73</v>
      </c>
      <c r="D166" s="9" t="s">
        <v>199</v>
      </c>
      <c r="E166" s="9"/>
      <c r="F166" s="157">
        <f>F167+F171+F175</f>
        <v>3071.5</v>
      </c>
    </row>
    <row r="167" spans="1:6" ht="63">
      <c r="A167" s="33" t="s">
        <v>266</v>
      </c>
      <c r="B167" s="23" t="s">
        <v>49</v>
      </c>
      <c r="C167" s="23" t="s">
        <v>73</v>
      </c>
      <c r="D167" s="23" t="s">
        <v>199</v>
      </c>
      <c r="E167" s="23" t="s">
        <v>268</v>
      </c>
      <c r="F167" s="157">
        <f>F168</f>
        <v>2494.7999999999997</v>
      </c>
    </row>
    <row r="168" spans="1:6" ht="15.75">
      <c r="A168" s="33" t="s">
        <v>267</v>
      </c>
      <c r="B168" s="23" t="s">
        <v>49</v>
      </c>
      <c r="C168" s="23" t="s">
        <v>73</v>
      </c>
      <c r="D168" s="23" t="s">
        <v>199</v>
      </c>
      <c r="E168" s="23" t="s">
        <v>269</v>
      </c>
      <c r="F168" s="157">
        <f>F169+F170</f>
        <v>2494.7999999999997</v>
      </c>
    </row>
    <row r="169" spans="1:6" ht="15.75">
      <c r="A169" s="30" t="s">
        <v>244</v>
      </c>
      <c r="B169" s="25" t="s">
        <v>49</v>
      </c>
      <c r="C169" s="25" t="s">
        <v>73</v>
      </c>
      <c r="D169" s="25" t="s">
        <v>199</v>
      </c>
      <c r="E169" s="25" t="s">
        <v>245</v>
      </c>
      <c r="F169" s="165">
        <f>'Прил 7'!G606</f>
        <v>2211.2</v>
      </c>
    </row>
    <row r="170" spans="1:6" ht="15.75">
      <c r="A170" s="30" t="s">
        <v>253</v>
      </c>
      <c r="B170" s="25" t="s">
        <v>49</v>
      </c>
      <c r="C170" s="25" t="s">
        <v>73</v>
      </c>
      <c r="D170" s="25" t="s">
        <v>199</v>
      </c>
      <c r="E170" s="25" t="s">
        <v>246</v>
      </c>
      <c r="F170" s="165">
        <f>'Прил 7'!G607</f>
        <v>283.6</v>
      </c>
    </row>
    <row r="171" spans="1:6" ht="31.5">
      <c r="A171" s="28" t="s">
        <v>270</v>
      </c>
      <c r="B171" s="23" t="s">
        <v>49</v>
      </c>
      <c r="C171" s="23" t="s">
        <v>73</v>
      </c>
      <c r="D171" s="23" t="s">
        <v>199</v>
      </c>
      <c r="E171" s="23" t="s">
        <v>272</v>
      </c>
      <c r="F171" s="157">
        <f>F172</f>
        <v>569.7</v>
      </c>
    </row>
    <row r="172" spans="1:6" ht="31.5">
      <c r="A172" s="28" t="s">
        <v>271</v>
      </c>
      <c r="B172" s="23" t="s">
        <v>49</v>
      </c>
      <c r="C172" s="23" t="s">
        <v>73</v>
      </c>
      <c r="D172" s="23" t="s">
        <v>199</v>
      </c>
      <c r="E172" s="23" t="s">
        <v>273</v>
      </c>
      <c r="F172" s="157">
        <f>F173+F174</f>
        <v>569.7</v>
      </c>
    </row>
    <row r="173" spans="1:6" ht="31.5">
      <c r="A173" s="24" t="s">
        <v>249</v>
      </c>
      <c r="B173" s="25" t="s">
        <v>49</v>
      </c>
      <c r="C173" s="25" t="s">
        <v>73</v>
      </c>
      <c r="D173" s="25" t="s">
        <v>199</v>
      </c>
      <c r="E173" s="25" t="s">
        <v>247</v>
      </c>
      <c r="F173" s="165">
        <f>'Прил 7'!G610</f>
        <v>203.5</v>
      </c>
    </row>
    <row r="174" spans="1:6" ht="31.5">
      <c r="A174" s="24" t="s">
        <v>250</v>
      </c>
      <c r="B174" s="25" t="s">
        <v>49</v>
      </c>
      <c r="C174" s="25" t="s">
        <v>73</v>
      </c>
      <c r="D174" s="25" t="s">
        <v>199</v>
      </c>
      <c r="E174" s="25" t="s">
        <v>248</v>
      </c>
      <c r="F174" s="165">
        <f>'Прил 7'!G611</f>
        <v>366.2</v>
      </c>
    </row>
    <row r="175" spans="1:6" ht="15.75">
      <c r="A175" s="92" t="s">
        <v>276</v>
      </c>
      <c r="B175" s="23" t="s">
        <v>49</v>
      </c>
      <c r="C175" s="23" t="s">
        <v>73</v>
      </c>
      <c r="D175" s="23" t="s">
        <v>199</v>
      </c>
      <c r="E175" s="23" t="s">
        <v>278</v>
      </c>
      <c r="F175" s="157">
        <f>F176</f>
        <v>7</v>
      </c>
    </row>
    <row r="176" spans="1:6" ht="31.5">
      <c r="A176" s="28" t="s">
        <v>277</v>
      </c>
      <c r="B176" s="23" t="s">
        <v>49</v>
      </c>
      <c r="C176" s="23" t="s">
        <v>73</v>
      </c>
      <c r="D176" s="23" t="s">
        <v>199</v>
      </c>
      <c r="E176" s="23" t="s">
        <v>279</v>
      </c>
      <c r="F176" s="157">
        <f>F177</f>
        <v>7</v>
      </c>
    </row>
    <row r="177" spans="1:6" ht="15.75">
      <c r="A177" s="27" t="s">
        <v>256</v>
      </c>
      <c r="B177" s="25" t="s">
        <v>49</v>
      </c>
      <c r="C177" s="25" t="s">
        <v>73</v>
      </c>
      <c r="D177" s="25" t="s">
        <v>199</v>
      </c>
      <c r="E177" s="25" t="s">
        <v>257</v>
      </c>
      <c r="F177" s="165">
        <f>'Прил 7'!G614</f>
        <v>7</v>
      </c>
    </row>
    <row r="178" spans="1:6" ht="37.5">
      <c r="A178" s="34" t="s">
        <v>214</v>
      </c>
      <c r="B178" s="8" t="s">
        <v>49</v>
      </c>
      <c r="C178" s="8" t="s">
        <v>56</v>
      </c>
      <c r="D178" s="9"/>
      <c r="E178" s="9"/>
      <c r="F178" s="157">
        <f>F179+F184</f>
        <v>1352.1</v>
      </c>
    </row>
    <row r="179" spans="1:6" ht="31.5">
      <c r="A179" s="12" t="s">
        <v>57</v>
      </c>
      <c r="B179" s="9" t="s">
        <v>49</v>
      </c>
      <c r="C179" s="9" t="s">
        <v>56</v>
      </c>
      <c r="D179" s="9" t="s">
        <v>58</v>
      </c>
      <c r="E179" s="9"/>
      <c r="F179" s="157">
        <f>F180</f>
        <v>200</v>
      </c>
    </row>
    <row r="180" spans="1:6" ht="15.75">
      <c r="A180" s="12" t="s">
        <v>59</v>
      </c>
      <c r="B180" s="9" t="s">
        <v>49</v>
      </c>
      <c r="C180" s="9" t="s">
        <v>56</v>
      </c>
      <c r="D180" s="9" t="s">
        <v>60</v>
      </c>
      <c r="E180" s="9"/>
      <c r="F180" s="157">
        <f>F181</f>
        <v>200</v>
      </c>
    </row>
    <row r="181" spans="1:6" ht="31.5">
      <c r="A181" s="28" t="s">
        <v>270</v>
      </c>
      <c r="B181" s="9" t="s">
        <v>49</v>
      </c>
      <c r="C181" s="9" t="s">
        <v>56</v>
      </c>
      <c r="D181" s="9" t="s">
        <v>60</v>
      </c>
      <c r="E181" s="9" t="s">
        <v>272</v>
      </c>
      <c r="F181" s="157">
        <f>F182</f>
        <v>200</v>
      </c>
    </row>
    <row r="182" spans="1:6" ht="31.5">
      <c r="A182" s="28" t="s">
        <v>271</v>
      </c>
      <c r="B182" s="9" t="s">
        <v>49</v>
      </c>
      <c r="C182" s="9" t="s">
        <v>56</v>
      </c>
      <c r="D182" s="9" t="s">
        <v>60</v>
      </c>
      <c r="E182" s="9" t="s">
        <v>273</v>
      </c>
      <c r="F182" s="157">
        <f>F183</f>
        <v>200</v>
      </c>
    </row>
    <row r="183" spans="1:6" ht="31.5">
      <c r="A183" s="24" t="s">
        <v>250</v>
      </c>
      <c r="B183" s="7" t="s">
        <v>49</v>
      </c>
      <c r="C183" s="7" t="s">
        <v>56</v>
      </c>
      <c r="D183" s="7" t="s">
        <v>60</v>
      </c>
      <c r="E183" s="7" t="s">
        <v>248</v>
      </c>
      <c r="F183" s="165">
        <f>'Прил 7'!G620</f>
        <v>200</v>
      </c>
    </row>
    <row r="184" spans="1:6" ht="15.75">
      <c r="A184" s="28" t="s">
        <v>44</v>
      </c>
      <c r="B184" s="9" t="s">
        <v>49</v>
      </c>
      <c r="C184" s="9" t="s">
        <v>56</v>
      </c>
      <c r="D184" s="9" t="s">
        <v>45</v>
      </c>
      <c r="E184" s="9"/>
      <c r="F184" s="157">
        <f>F185</f>
        <v>1152.1</v>
      </c>
    </row>
    <row r="185" spans="1:6" ht="31.5">
      <c r="A185" s="28" t="s">
        <v>215</v>
      </c>
      <c r="B185" s="9" t="s">
        <v>49</v>
      </c>
      <c r="C185" s="9" t="s">
        <v>56</v>
      </c>
      <c r="D185" s="9" t="s">
        <v>216</v>
      </c>
      <c r="E185" s="9"/>
      <c r="F185" s="157">
        <f>F186</f>
        <v>1152.1</v>
      </c>
    </row>
    <row r="186" spans="1:6" ht="31.5">
      <c r="A186" s="28" t="s">
        <v>270</v>
      </c>
      <c r="B186" s="9" t="s">
        <v>49</v>
      </c>
      <c r="C186" s="9" t="s">
        <v>56</v>
      </c>
      <c r="D186" s="9" t="s">
        <v>216</v>
      </c>
      <c r="E186" s="9" t="s">
        <v>272</v>
      </c>
      <c r="F186" s="157">
        <f>F187</f>
        <v>1152.1</v>
      </c>
    </row>
    <row r="187" spans="1:6" ht="31.5">
      <c r="A187" s="28" t="s">
        <v>271</v>
      </c>
      <c r="B187" s="9" t="s">
        <v>49</v>
      </c>
      <c r="C187" s="9" t="s">
        <v>56</v>
      </c>
      <c r="D187" s="9" t="s">
        <v>216</v>
      </c>
      <c r="E187" s="9" t="s">
        <v>273</v>
      </c>
      <c r="F187" s="157">
        <f>F188</f>
        <v>1152.1</v>
      </c>
    </row>
    <row r="188" spans="1:6" ht="31.5">
      <c r="A188" s="24" t="s">
        <v>250</v>
      </c>
      <c r="B188" s="7" t="s">
        <v>49</v>
      </c>
      <c r="C188" s="7" t="s">
        <v>56</v>
      </c>
      <c r="D188" s="7" t="s">
        <v>216</v>
      </c>
      <c r="E188" s="7" t="s">
        <v>248</v>
      </c>
      <c r="F188" s="165">
        <f>'Прил 7'!G625</f>
        <v>1152.1</v>
      </c>
    </row>
    <row r="189" spans="1:6" ht="18.75">
      <c r="A189" s="13" t="s">
        <v>63</v>
      </c>
      <c r="B189" s="8" t="s">
        <v>33</v>
      </c>
      <c r="C189" s="8"/>
      <c r="D189" s="8"/>
      <c r="E189" s="8"/>
      <c r="F189" s="168">
        <f>F196+F190</f>
        <v>2726.3</v>
      </c>
    </row>
    <row r="190" spans="1:6" ht="18.75">
      <c r="A190" s="13" t="s">
        <v>371</v>
      </c>
      <c r="B190" s="8" t="s">
        <v>33</v>
      </c>
      <c r="C190" s="8" t="s">
        <v>6</v>
      </c>
      <c r="D190" s="8"/>
      <c r="E190" s="8"/>
      <c r="F190" s="168">
        <f>F191</f>
        <v>321.3</v>
      </c>
    </row>
    <row r="191" spans="1:6" ht="15.75">
      <c r="A191" s="12" t="s">
        <v>372</v>
      </c>
      <c r="B191" s="9" t="s">
        <v>33</v>
      </c>
      <c r="C191" s="9" t="s">
        <v>6</v>
      </c>
      <c r="D191" s="9" t="s">
        <v>369</v>
      </c>
      <c r="E191" s="9"/>
      <c r="F191" s="157">
        <f>F192</f>
        <v>321.3</v>
      </c>
    </row>
    <row r="192" spans="1:6" ht="63">
      <c r="A192" s="12" t="s">
        <v>373</v>
      </c>
      <c r="B192" s="9" t="s">
        <v>33</v>
      </c>
      <c r="C192" s="9" t="s">
        <v>6</v>
      </c>
      <c r="D192" s="9" t="s">
        <v>370</v>
      </c>
      <c r="E192" s="9"/>
      <c r="F192" s="157">
        <f>F193</f>
        <v>321.3</v>
      </c>
    </row>
    <row r="193" spans="1:6" ht="15.75">
      <c r="A193" s="92" t="s">
        <v>276</v>
      </c>
      <c r="B193" s="9" t="s">
        <v>33</v>
      </c>
      <c r="C193" s="9" t="s">
        <v>6</v>
      </c>
      <c r="D193" s="9" t="s">
        <v>370</v>
      </c>
      <c r="E193" s="9" t="s">
        <v>278</v>
      </c>
      <c r="F193" s="157">
        <f>F194</f>
        <v>321.3</v>
      </c>
    </row>
    <row r="194" spans="1:6" ht="47.25">
      <c r="A194" s="28" t="s">
        <v>295</v>
      </c>
      <c r="B194" s="9" t="s">
        <v>33</v>
      </c>
      <c r="C194" s="9" t="s">
        <v>6</v>
      </c>
      <c r="D194" s="9" t="s">
        <v>370</v>
      </c>
      <c r="E194" s="9" t="s">
        <v>296</v>
      </c>
      <c r="F194" s="157">
        <f>F195</f>
        <v>321.3</v>
      </c>
    </row>
    <row r="195" spans="1:6" ht="31.5">
      <c r="A195" s="24" t="s">
        <v>295</v>
      </c>
      <c r="B195" s="7" t="s">
        <v>33</v>
      </c>
      <c r="C195" s="7" t="s">
        <v>6</v>
      </c>
      <c r="D195" s="7" t="s">
        <v>370</v>
      </c>
      <c r="E195" s="7" t="s">
        <v>296</v>
      </c>
      <c r="F195" s="165">
        <f>'Прил 7'!G632</f>
        <v>321.3</v>
      </c>
    </row>
    <row r="196" spans="1:6" ht="18.75">
      <c r="A196" s="10" t="s">
        <v>64</v>
      </c>
      <c r="B196" s="8" t="s">
        <v>33</v>
      </c>
      <c r="C196" s="8" t="s">
        <v>65</v>
      </c>
      <c r="D196" s="8"/>
      <c r="E196" s="8" t="s">
        <v>66</v>
      </c>
      <c r="F196" s="168">
        <f>F197+F202+F206+F210</f>
        <v>2405</v>
      </c>
    </row>
    <row r="197" spans="1:6" ht="31.5">
      <c r="A197" s="11" t="s">
        <v>67</v>
      </c>
      <c r="B197" s="9" t="s">
        <v>33</v>
      </c>
      <c r="C197" s="9" t="s">
        <v>65</v>
      </c>
      <c r="D197" s="9" t="s">
        <v>68</v>
      </c>
      <c r="E197" s="9"/>
      <c r="F197" s="157">
        <f>F198</f>
        <v>500</v>
      </c>
    </row>
    <row r="198" spans="1:6" ht="15.75">
      <c r="A198" s="11" t="s">
        <v>69</v>
      </c>
      <c r="B198" s="9" t="s">
        <v>33</v>
      </c>
      <c r="C198" s="9" t="s">
        <v>65</v>
      </c>
      <c r="D198" s="9" t="s">
        <v>70</v>
      </c>
      <c r="E198" s="9"/>
      <c r="F198" s="157">
        <f>F199</f>
        <v>500</v>
      </c>
    </row>
    <row r="199" spans="1:6" ht="31.5">
      <c r="A199" s="28" t="s">
        <v>270</v>
      </c>
      <c r="B199" s="9" t="s">
        <v>33</v>
      </c>
      <c r="C199" s="9" t="s">
        <v>65</v>
      </c>
      <c r="D199" s="9" t="s">
        <v>70</v>
      </c>
      <c r="E199" s="9" t="s">
        <v>272</v>
      </c>
      <c r="F199" s="157">
        <f>F200</f>
        <v>500</v>
      </c>
    </row>
    <row r="200" spans="1:6" ht="31.5">
      <c r="A200" s="28" t="s">
        <v>271</v>
      </c>
      <c r="B200" s="9" t="s">
        <v>33</v>
      </c>
      <c r="C200" s="9" t="s">
        <v>65</v>
      </c>
      <c r="D200" s="9" t="s">
        <v>70</v>
      </c>
      <c r="E200" s="9" t="s">
        <v>273</v>
      </c>
      <c r="F200" s="157">
        <f>F201</f>
        <v>500</v>
      </c>
    </row>
    <row r="201" spans="1:6" ht="31.5">
      <c r="A201" s="24" t="s">
        <v>250</v>
      </c>
      <c r="B201" s="7" t="s">
        <v>33</v>
      </c>
      <c r="C201" s="7" t="s">
        <v>65</v>
      </c>
      <c r="D201" s="7" t="s">
        <v>70</v>
      </c>
      <c r="E201" s="7" t="s">
        <v>248</v>
      </c>
      <c r="F201" s="165">
        <f>'Прил 7'!G638</f>
        <v>500</v>
      </c>
    </row>
    <row r="202" spans="1:6" ht="47.25">
      <c r="A202" s="33" t="s">
        <v>220</v>
      </c>
      <c r="B202" s="23" t="s">
        <v>33</v>
      </c>
      <c r="C202" s="23" t="s">
        <v>65</v>
      </c>
      <c r="D202" s="23" t="s">
        <v>140</v>
      </c>
      <c r="E202" s="23"/>
      <c r="F202" s="157">
        <f>F203</f>
        <v>1489.5</v>
      </c>
    </row>
    <row r="203" spans="1:6" ht="15.75">
      <c r="A203" s="28" t="s">
        <v>276</v>
      </c>
      <c r="B203" s="23" t="s">
        <v>33</v>
      </c>
      <c r="C203" s="23" t="s">
        <v>65</v>
      </c>
      <c r="D203" s="23" t="s">
        <v>140</v>
      </c>
      <c r="E203" s="23" t="s">
        <v>278</v>
      </c>
      <c r="F203" s="157">
        <f>F204</f>
        <v>1489.5</v>
      </c>
    </row>
    <row r="204" spans="1:6" ht="47.25">
      <c r="A204" s="28" t="s">
        <v>295</v>
      </c>
      <c r="B204" s="23" t="s">
        <v>33</v>
      </c>
      <c r="C204" s="23" t="s">
        <v>65</v>
      </c>
      <c r="D204" s="23" t="s">
        <v>140</v>
      </c>
      <c r="E204" s="23" t="s">
        <v>296</v>
      </c>
      <c r="F204" s="157">
        <f>F205</f>
        <v>1489.5</v>
      </c>
    </row>
    <row r="205" spans="1:6" ht="31.5">
      <c r="A205" s="24" t="s">
        <v>295</v>
      </c>
      <c r="B205" s="25" t="s">
        <v>33</v>
      </c>
      <c r="C205" s="25" t="s">
        <v>65</v>
      </c>
      <c r="D205" s="25" t="s">
        <v>140</v>
      </c>
      <c r="E205" s="25" t="s">
        <v>296</v>
      </c>
      <c r="F205" s="165">
        <f>'Прил 7'!G642</f>
        <v>1489.5</v>
      </c>
    </row>
    <row r="206" spans="1:6" ht="63">
      <c r="A206" s="33" t="s">
        <v>221</v>
      </c>
      <c r="B206" s="23" t="s">
        <v>33</v>
      </c>
      <c r="C206" s="23" t="s">
        <v>65</v>
      </c>
      <c r="D206" s="23" t="s">
        <v>141</v>
      </c>
      <c r="E206" s="23"/>
      <c r="F206" s="157">
        <f>F207</f>
        <v>165.5</v>
      </c>
    </row>
    <row r="207" spans="1:6" ht="15.75">
      <c r="A207" s="28" t="s">
        <v>276</v>
      </c>
      <c r="B207" s="23" t="s">
        <v>33</v>
      </c>
      <c r="C207" s="23" t="s">
        <v>65</v>
      </c>
      <c r="D207" s="23" t="s">
        <v>141</v>
      </c>
      <c r="E207" s="23" t="s">
        <v>278</v>
      </c>
      <c r="F207" s="157">
        <f>F208</f>
        <v>165.5</v>
      </c>
    </row>
    <row r="208" spans="1:6" ht="47.25">
      <c r="A208" s="28" t="s">
        <v>295</v>
      </c>
      <c r="B208" s="23" t="s">
        <v>33</v>
      </c>
      <c r="C208" s="23" t="s">
        <v>65</v>
      </c>
      <c r="D208" s="23" t="s">
        <v>141</v>
      </c>
      <c r="E208" s="23" t="s">
        <v>296</v>
      </c>
      <c r="F208" s="157">
        <f>F209</f>
        <v>165.5</v>
      </c>
    </row>
    <row r="209" spans="1:6" ht="31.5">
      <c r="A209" s="24" t="s">
        <v>295</v>
      </c>
      <c r="B209" s="25" t="s">
        <v>33</v>
      </c>
      <c r="C209" s="25" t="s">
        <v>65</v>
      </c>
      <c r="D209" s="25" t="s">
        <v>141</v>
      </c>
      <c r="E209" s="25" t="s">
        <v>296</v>
      </c>
      <c r="F209" s="165">
        <f>'Прил 7'!G646</f>
        <v>165.5</v>
      </c>
    </row>
    <row r="210" spans="1:6" ht="15.75">
      <c r="A210" s="28" t="s">
        <v>44</v>
      </c>
      <c r="B210" s="23" t="s">
        <v>33</v>
      </c>
      <c r="C210" s="23" t="s">
        <v>65</v>
      </c>
      <c r="D210" s="23" t="s">
        <v>45</v>
      </c>
      <c r="E210" s="23"/>
      <c r="F210" s="157">
        <f>F211</f>
        <v>250</v>
      </c>
    </row>
    <row r="211" spans="1:6" ht="47.25">
      <c r="A211" s="33" t="s">
        <v>113</v>
      </c>
      <c r="B211" s="23" t="s">
        <v>33</v>
      </c>
      <c r="C211" s="23" t="s">
        <v>65</v>
      </c>
      <c r="D211" s="23" t="s">
        <v>112</v>
      </c>
      <c r="E211" s="23"/>
      <c r="F211" s="157">
        <f>F212</f>
        <v>250</v>
      </c>
    </row>
    <row r="212" spans="1:6" ht="31.5">
      <c r="A212" s="28" t="s">
        <v>270</v>
      </c>
      <c r="B212" s="23" t="s">
        <v>33</v>
      </c>
      <c r="C212" s="23" t="s">
        <v>65</v>
      </c>
      <c r="D212" s="23" t="s">
        <v>112</v>
      </c>
      <c r="E212" s="75" t="s">
        <v>272</v>
      </c>
      <c r="F212" s="169">
        <f>F213</f>
        <v>250</v>
      </c>
    </row>
    <row r="213" spans="1:6" ht="31.5">
      <c r="A213" s="28" t="s">
        <v>271</v>
      </c>
      <c r="B213" s="23" t="s">
        <v>33</v>
      </c>
      <c r="C213" s="23" t="s">
        <v>65</v>
      </c>
      <c r="D213" s="23" t="s">
        <v>112</v>
      </c>
      <c r="E213" s="75" t="s">
        <v>273</v>
      </c>
      <c r="F213" s="169">
        <f>F214</f>
        <v>250</v>
      </c>
    </row>
    <row r="214" spans="1:6" ht="31.5">
      <c r="A214" s="24" t="s">
        <v>250</v>
      </c>
      <c r="B214" s="26" t="s">
        <v>33</v>
      </c>
      <c r="C214" s="26" t="s">
        <v>65</v>
      </c>
      <c r="D214" s="26" t="s">
        <v>112</v>
      </c>
      <c r="E214" s="26" t="s">
        <v>248</v>
      </c>
      <c r="F214" s="170">
        <f>'Прил 7'!G651</f>
        <v>250</v>
      </c>
    </row>
    <row r="215" spans="1:6" ht="18.75">
      <c r="A215" s="10" t="s">
        <v>71</v>
      </c>
      <c r="B215" s="8" t="s">
        <v>72</v>
      </c>
      <c r="C215" s="8"/>
      <c r="D215" s="8"/>
      <c r="E215" s="8"/>
      <c r="F215" s="168">
        <f aca="true" t="shared" si="0" ref="F215:F220">F216</f>
        <v>10000</v>
      </c>
    </row>
    <row r="216" spans="1:6" ht="18.75">
      <c r="A216" s="17" t="s">
        <v>242</v>
      </c>
      <c r="B216" s="18" t="s">
        <v>72</v>
      </c>
      <c r="C216" s="18" t="s">
        <v>9</v>
      </c>
      <c r="D216" s="18"/>
      <c r="E216" s="18"/>
      <c r="F216" s="154">
        <f t="shared" si="0"/>
        <v>10000</v>
      </c>
    </row>
    <row r="217" spans="1:6" ht="15.75">
      <c r="A217" s="28" t="s">
        <v>44</v>
      </c>
      <c r="B217" s="23" t="s">
        <v>72</v>
      </c>
      <c r="C217" s="23" t="s">
        <v>9</v>
      </c>
      <c r="D217" s="23" t="s">
        <v>45</v>
      </c>
      <c r="E217" s="23"/>
      <c r="F217" s="157">
        <f t="shared" si="0"/>
        <v>10000</v>
      </c>
    </row>
    <row r="218" spans="1:6" ht="63">
      <c r="A218" s="127" t="s">
        <v>347</v>
      </c>
      <c r="B218" s="23" t="s">
        <v>72</v>
      </c>
      <c r="C218" s="23" t="s">
        <v>9</v>
      </c>
      <c r="D218" s="23" t="s">
        <v>317</v>
      </c>
      <c r="E218" s="23"/>
      <c r="F218" s="157">
        <f t="shared" si="0"/>
        <v>10000</v>
      </c>
    </row>
    <row r="219" spans="1:6" ht="15.75">
      <c r="A219" s="77" t="s">
        <v>189</v>
      </c>
      <c r="B219" s="23" t="s">
        <v>72</v>
      </c>
      <c r="C219" s="23" t="s">
        <v>9</v>
      </c>
      <c r="D219" s="23" t="s">
        <v>317</v>
      </c>
      <c r="E219" s="23" t="s">
        <v>288</v>
      </c>
      <c r="F219" s="157">
        <f t="shared" si="0"/>
        <v>10000</v>
      </c>
    </row>
    <row r="220" spans="1:6" ht="31.5">
      <c r="A220" s="28" t="s">
        <v>305</v>
      </c>
      <c r="B220" s="23" t="s">
        <v>72</v>
      </c>
      <c r="C220" s="23" t="s">
        <v>9</v>
      </c>
      <c r="D220" s="23" t="s">
        <v>317</v>
      </c>
      <c r="E220" s="23" t="s">
        <v>306</v>
      </c>
      <c r="F220" s="157">
        <f t="shared" si="0"/>
        <v>10000</v>
      </c>
    </row>
    <row r="221" spans="1:6" ht="47.25">
      <c r="A221" s="24" t="s">
        <v>301</v>
      </c>
      <c r="B221" s="25" t="s">
        <v>72</v>
      </c>
      <c r="C221" s="25" t="s">
        <v>9</v>
      </c>
      <c r="D221" s="25" t="s">
        <v>317</v>
      </c>
      <c r="E221" s="25" t="s">
        <v>302</v>
      </c>
      <c r="F221" s="165">
        <f>'Прил 7'!G658</f>
        <v>10000</v>
      </c>
    </row>
    <row r="222" spans="1:6" ht="18.75">
      <c r="A222" s="34" t="s">
        <v>116</v>
      </c>
      <c r="B222" s="32" t="s">
        <v>27</v>
      </c>
      <c r="C222" s="38"/>
      <c r="D222" s="38"/>
      <c r="E222" s="38"/>
      <c r="F222" s="164">
        <f>F223+F296+F409+F422+F507</f>
        <v>597363.2860000001</v>
      </c>
    </row>
    <row r="223" spans="1:6" ht="18.75">
      <c r="A223" s="36" t="s">
        <v>36</v>
      </c>
      <c r="B223" s="37" t="s">
        <v>27</v>
      </c>
      <c r="C223" s="37" t="s">
        <v>9</v>
      </c>
      <c r="D223" s="37"/>
      <c r="E223" s="37"/>
      <c r="F223" s="156">
        <f>F224+F243+F254+F291+F250</f>
        <v>158895.6</v>
      </c>
    </row>
    <row r="224" spans="1:6" ht="15.75">
      <c r="A224" s="28" t="s">
        <v>37</v>
      </c>
      <c r="B224" s="23" t="s">
        <v>27</v>
      </c>
      <c r="C224" s="23" t="s">
        <v>9</v>
      </c>
      <c r="D224" s="23" t="s">
        <v>38</v>
      </c>
      <c r="E224" s="23"/>
      <c r="F224" s="157">
        <f>F225</f>
        <v>132230.59999999998</v>
      </c>
    </row>
    <row r="225" spans="1:6" ht="31.5">
      <c r="A225" s="28" t="s">
        <v>379</v>
      </c>
      <c r="B225" s="23" t="s">
        <v>27</v>
      </c>
      <c r="C225" s="23" t="s">
        <v>9</v>
      </c>
      <c r="D225" s="23" t="s">
        <v>39</v>
      </c>
      <c r="E225" s="23"/>
      <c r="F225" s="157">
        <f>F226+F230+F235+F239</f>
        <v>132230.59999999998</v>
      </c>
    </row>
    <row r="226" spans="1:6" ht="63">
      <c r="A226" s="33" t="s">
        <v>266</v>
      </c>
      <c r="B226" s="23" t="s">
        <v>27</v>
      </c>
      <c r="C226" s="23" t="s">
        <v>9</v>
      </c>
      <c r="D226" s="23" t="s">
        <v>39</v>
      </c>
      <c r="E226" s="23" t="s">
        <v>268</v>
      </c>
      <c r="F226" s="157">
        <f>F227</f>
        <v>71298.7</v>
      </c>
    </row>
    <row r="227" spans="1:6" ht="15.75">
      <c r="A227" s="33" t="s">
        <v>267</v>
      </c>
      <c r="B227" s="23" t="s">
        <v>27</v>
      </c>
      <c r="C227" s="23" t="s">
        <v>9</v>
      </c>
      <c r="D227" s="23" t="s">
        <v>39</v>
      </c>
      <c r="E227" s="23" t="s">
        <v>269</v>
      </c>
      <c r="F227" s="157">
        <f>F228+F229</f>
        <v>71298.7</v>
      </c>
    </row>
    <row r="228" spans="1:6" ht="15.75">
      <c r="A228" s="30" t="s">
        <v>244</v>
      </c>
      <c r="B228" s="25" t="s">
        <v>27</v>
      </c>
      <c r="C228" s="25" t="s">
        <v>9</v>
      </c>
      <c r="D228" s="25" t="s">
        <v>39</v>
      </c>
      <c r="E228" s="25" t="s">
        <v>245</v>
      </c>
      <c r="F228" s="165">
        <f>'Прил 7'!G172</f>
        <v>66012.7</v>
      </c>
    </row>
    <row r="229" spans="1:6" ht="15.75">
      <c r="A229" s="30" t="s">
        <v>253</v>
      </c>
      <c r="B229" s="25" t="s">
        <v>27</v>
      </c>
      <c r="C229" s="25" t="s">
        <v>9</v>
      </c>
      <c r="D229" s="25" t="s">
        <v>39</v>
      </c>
      <c r="E229" s="25" t="s">
        <v>246</v>
      </c>
      <c r="F229" s="165">
        <f>'Прил 7'!G173</f>
        <v>5286</v>
      </c>
    </row>
    <row r="230" spans="1:6" ht="31.5">
      <c r="A230" s="28" t="s">
        <v>270</v>
      </c>
      <c r="B230" s="23" t="s">
        <v>27</v>
      </c>
      <c r="C230" s="23" t="s">
        <v>9</v>
      </c>
      <c r="D230" s="23" t="s">
        <v>39</v>
      </c>
      <c r="E230" s="23" t="s">
        <v>272</v>
      </c>
      <c r="F230" s="157">
        <f>F231</f>
        <v>39313.799999999996</v>
      </c>
    </row>
    <row r="231" spans="1:6" ht="31.5">
      <c r="A231" s="28" t="s">
        <v>271</v>
      </c>
      <c r="B231" s="23" t="s">
        <v>27</v>
      </c>
      <c r="C231" s="23" t="s">
        <v>9</v>
      </c>
      <c r="D231" s="23" t="s">
        <v>39</v>
      </c>
      <c r="E231" s="23" t="s">
        <v>273</v>
      </c>
      <c r="F231" s="157">
        <f>F232+F233+F234</f>
        <v>39313.799999999996</v>
      </c>
    </row>
    <row r="232" spans="1:6" ht="31.5">
      <c r="A232" s="24" t="s">
        <v>249</v>
      </c>
      <c r="B232" s="25" t="s">
        <v>27</v>
      </c>
      <c r="C232" s="25" t="s">
        <v>9</v>
      </c>
      <c r="D232" s="25" t="s">
        <v>39</v>
      </c>
      <c r="E232" s="25" t="s">
        <v>247</v>
      </c>
      <c r="F232" s="165">
        <f>'Прил 7'!G176</f>
        <v>447.8</v>
      </c>
    </row>
    <row r="233" spans="1:6" ht="31.5">
      <c r="A233" s="24" t="s">
        <v>258</v>
      </c>
      <c r="B233" s="25" t="s">
        <v>27</v>
      </c>
      <c r="C233" s="25" t="s">
        <v>9</v>
      </c>
      <c r="D233" s="25" t="s">
        <v>39</v>
      </c>
      <c r="E233" s="25" t="s">
        <v>259</v>
      </c>
      <c r="F233" s="165">
        <f>'Прил 7'!G177+'Прил 7'!G665</f>
        <v>1882.9</v>
      </c>
    </row>
    <row r="234" spans="1:6" ht="31.5">
      <c r="A234" s="24" t="s">
        <v>250</v>
      </c>
      <c r="B234" s="25" t="s">
        <v>27</v>
      </c>
      <c r="C234" s="25" t="s">
        <v>9</v>
      </c>
      <c r="D234" s="25" t="s">
        <v>39</v>
      </c>
      <c r="E234" s="25" t="s">
        <v>248</v>
      </c>
      <c r="F234" s="165">
        <f>'Прил 7'!G178+'Прил 7'!G666</f>
        <v>36983.1</v>
      </c>
    </row>
    <row r="235" spans="1:6" ht="47.25">
      <c r="A235" s="12" t="s">
        <v>318</v>
      </c>
      <c r="B235" s="23" t="s">
        <v>27</v>
      </c>
      <c r="C235" s="23" t="s">
        <v>9</v>
      </c>
      <c r="D235" s="23" t="s">
        <v>39</v>
      </c>
      <c r="E235" s="23" t="s">
        <v>211</v>
      </c>
      <c r="F235" s="157">
        <f>F236</f>
        <v>21177.8</v>
      </c>
    </row>
    <row r="236" spans="1:6" ht="15.75">
      <c r="A236" s="12" t="s">
        <v>319</v>
      </c>
      <c r="B236" s="23" t="s">
        <v>27</v>
      </c>
      <c r="C236" s="23" t="s">
        <v>9</v>
      </c>
      <c r="D236" s="23" t="s">
        <v>39</v>
      </c>
      <c r="E236" s="23" t="s">
        <v>280</v>
      </c>
      <c r="F236" s="157">
        <f>F237+F238</f>
        <v>21177.8</v>
      </c>
    </row>
    <row r="237" spans="1:6" ht="47.25">
      <c r="A237" s="24" t="s">
        <v>261</v>
      </c>
      <c r="B237" s="25" t="s">
        <v>27</v>
      </c>
      <c r="C237" s="25" t="s">
        <v>9</v>
      </c>
      <c r="D237" s="25" t="s">
        <v>39</v>
      </c>
      <c r="E237" s="25" t="s">
        <v>260</v>
      </c>
      <c r="F237" s="165">
        <f>'Прил 7'!G181</f>
        <v>20614.8</v>
      </c>
    </row>
    <row r="238" spans="1:6" ht="15.75">
      <c r="A238" s="24" t="s">
        <v>262</v>
      </c>
      <c r="B238" s="25" t="s">
        <v>27</v>
      </c>
      <c r="C238" s="25" t="s">
        <v>9</v>
      </c>
      <c r="D238" s="25" t="s">
        <v>39</v>
      </c>
      <c r="E238" s="25" t="s">
        <v>263</v>
      </c>
      <c r="F238" s="165">
        <f>'Прил 7'!G182</f>
        <v>563</v>
      </c>
    </row>
    <row r="239" spans="1:6" ht="15.75">
      <c r="A239" s="92" t="s">
        <v>276</v>
      </c>
      <c r="B239" s="23" t="s">
        <v>27</v>
      </c>
      <c r="C239" s="23" t="s">
        <v>9</v>
      </c>
      <c r="D239" s="23" t="s">
        <v>39</v>
      </c>
      <c r="E239" s="23" t="s">
        <v>278</v>
      </c>
      <c r="F239" s="157">
        <f>F240</f>
        <v>440.3</v>
      </c>
    </row>
    <row r="240" spans="1:6" ht="31.5">
      <c r="A240" s="28" t="s">
        <v>277</v>
      </c>
      <c r="B240" s="23" t="s">
        <v>27</v>
      </c>
      <c r="C240" s="23" t="s">
        <v>9</v>
      </c>
      <c r="D240" s="23" t="s">
        <v>39</v>
      </c>
      <c r="E240" s="23" t="s">
        <v>279</v>
      </c>
      <c r="F240" s="157">
        <f>F241+F242</f>
        <v>440.3</v>
      </c>
    </row>
    <row r="241" spans="1:6" ht="15.75">
      <c r="A241" s="24" t="s">
        <v>264</v>
      </c>
      <c r="B241" s="25" t="s">
        <v>27</v>
      </c>
      <c r="C241" s="25" t="s">
        <v>9</v>
      </c>
      <c r="D241" s="25" t="s">
        <v>39</v>
      </c>
      <c r="E241" s="25" t="s">
        <v>265</v>
      </c>
      <c r="F241" s="165">
        <f>'Прил 7'!G185</f>
        <v>433.6</v>
      </c>
    </row>
    <row r="242" spans="1:6" ht="15.75">
      <c r="A242" s="27" t="s">
        <v>256</v>
      </c>
      <c r="B242" s="25" t="s">
        <v>27</v>
      </c>
      <c r="C242" s="25" t="s">
        <v>9</v>
      </c>
      <c r="D242" s="25" t="s">
        <v>39</v>
      </c>
      <c r="E242" s="25" t="s">
        <v>257</v>
      </c>
      <c r="F242" s="165">
        <f>'Прил 7'!G186</f>
        <v>6.7</v>
      </c>
    </row>
    <row r="243" spans="1:6" ht="63">
      <c r="A243" s="11" t="s">
        <v>217</v>
      </c>
      <c r="B243" s="23" t="s">
        <v>27</v>
      </c>
      <c r="C243" s="23" t="s">
        <v>9</v>
      </c>
      <c r="D243" s="23" t="s">
        <v>142</v>
      </c>
      <c r="E243" s="23"/>
      <c r="F243" s="157">
        <f>F244+F247</f>
        <v>10377.1</v>
      </c>
    </row>
    <row r="244" spans="1:6" ht="31.5">
      <c r="A244" s="28" t="s">
        <v>270</v>
      </c>
      <c r="B244" s="23" t="s">
        <v>27</v>
      </c>
      <c r="C244" s="23" t="s">
        <v>9</v>
      </c>
      <c r="D244" s="23" t="s">
        <v>142</v>
      </c>
      <c r="E244" s="23" t="s">
        <v>272</v>
      </c>
      <c r="F244" s="157">
        <f>F245</f>
        <v>8633.2</v>
      </c>
    </row>
    <row r="245" spans="1:6" ht="31.5">
      <c r="A245" s="28" t="s">
        <v>271</v>
      </c>
      <c r="B245" s="23" t="s">
        <v>27</v>
      </c>
      <c r="C245" s="23" t="s">
        <v>9</v>
      </c>
      <c r="D245" s="23" t="s">
        <v>142</v>
      </c>
      <c r="E245" s="23" t="s">
        <v>273</v>
      </c>
      <c r="F245" s="157">
        <f>F246</f>
        <v>8633.2</v>
      </c>
    </row>
    <row r="246" spans="1:6" ht="31.5">
      <c r="A246" s="24" t="s">
        <v>250</v>
      </c>
      <c r="B246" s="25" t="s">
        <v>27</v>
      </c>
      <c r="C246" s="25" t="s">
        <v>9</v>
      </c>
      <c r="D246" s="25" t="s">
        <v>142</v>
      </c>
      <c r="E246" s="25" t="s">
        <v>248</v>
      </c>
      <c r="F246" s="165">
        <f>'Прил 7'!G190</f>
        <v>8633.2</v>
      </c>
    </row>
    <row r="247" spans="1:6" ht="47.25">
      <c r="A247" s="28" t="s">
        <v>318</v>
      </c>
      <c r="B247" s="23" t="s">
        <v>27</v>
      </c>
      <c r="C247" s="23" t="s">
        <v>9</v>
      </c>
      <c r="D247" s="23" t="s">
        <v>142</v>
      </c>
      <c r="E247" s="23" t="s">
        <v>211</v>
      </c>
      <c r="F247" s="157">
        <f>F248</f>
        <v>1743.9</v>
      </c>
    </row>
    <row r="248" spans="1:6" ht="15.75">
      <c r="A248" s="28" t="s">
        <v>319</v>
      </c>
      <c r="B248" s="23" t="s">
        <v>27</v>
      </c>
      <c r="C248" s="23" t="s">
        <v>9</v>
      </c>
      <c r="D248" s="23" t="s">
        <v>142</v>
      </c>
      <c r="E248" s="23" t="s">
        <v>280</v>
      </c>
      <c r="F248" s="157">
        <f>F249</f>
        <v>1743.9</v>
      </c>
    </row>
    <row r="249" spans="1:6" ht="47.25">
      <c r="A249" s="24" t="s">
        <v>261</v>
      </c>
      <c r="B249" s="25" t="s">
        <v>27</v>
      </c>
      <c r="C249" s="25" t="s">
        <v>9</v>
      </c>
      <c r="D249" s="25" t="s">
        <v>142</v>
      </c>
      <c r="E249" s="25" t="s">
        <v>260</v>
      </c>
      <c r="F249" s="165">
        <f>'Прил 7'!G193</f>
        <v>1743.9</v>
      </c>
    </row>
    <row r="250" spans="1:6" ht="47.25">
      <c r="A250" s="186" t="s">
        <v>430</v>
      </c>
      <c r="B250" s="182" t="s">
        <v>27</v>
      </c>
      <c r="C250" s="182" t="s">
        <v>9</v>
      </c>
      <c r="D250" s="182" t="s">
        <v>427</v>
      </c>
      <c r="E250" s="182"/>
      <c r="F250" s="157">
        <f>F251</f>
        <v>7055.7</v>
      </c>
    </row>
    <row r="251" spans="1:6" ht="63">
      <c r="A251" s="186" t="s">
        <v>266</v>
      </c>
      <c r="B251" s="182" t="s">
        <v>27</v>
      </c>
      <c r="C251" s="182" t="s">
        <v>9</v>
      </c>
      <c r="D251" s="182" t="s">
        <v>427</v>
      </c>
      <c r="E251" s="182" t="s">
        <v>268</v>
      </c>
      <c r="F251" s="157">
        <f>F252</f>
        <v>7055.7</v>
      </c>
    </row>
    <row r="252" spans="1:6" ht="15.75">
      <c r="A252" s="179" t="s">
        <v>267</v>
      </c>
      <c r="B252" s="180" t="s">
        <v>27</v>
      </c>
      <c r="C252" s="180" t="s">
        <v>9</v>
      </c>
      <c r="D252" s="180" t="s">
        <v>427</v>
      </c>
      <c r="E252" s="180" t="s">
        <v>269</v>
      </c>
      <c r="F252" s="165">
        <f>F253</f>
        <v>7055.7</v>
      </c>
    </row>
    <row r="253" spans="1:6" ht="15.75">
      <c r="A253" s="179" t="s">
        <v>244</v>
      </c>
      <c r="B253" s="180" t="s">
        <v>27</v>
      </c>
      <c r="C253" s="180" t="s">
        <v>9</v>
      </c>
      <c r="D253" s="180" t="s">
        <v>427</v>
      </c>
      <c r="E253" s="180" t="s">
        <v>245</v>
      </c>
      <c r="F253" s="165">
        <f>'Прил 7'!G197</f>
        <v>7055.7</v>
      </c>
    </row>
    <row r="254" spans="1:6" ht="15.75">
      <c r="A254" s="12" t="s">
        <v>44</v>
      </c>
      <c r="B254" s="23" t="s">
        <v>27</v>
      </c>
      <c r="C254" s="23" t="s">
        <v>9</v>
      </c>
      <c r="D254" s="23" t="s">
        <v>45</v>
      </c>
      <c r="E254" s="25"/>
      <c r="F254" s="157">
        <f>F255+F263+F283+F287</f>
        <v>8064.200000000001</v>
      </c>
    </row>
    <row r="255" spans="1:6" ht="31.5">
      <c r="A255" s="28" t="s">
        <v>212</v>
      </c>
      <c r="B255" s="23" t="s">
        <v>27</v>
      </c>
      <c r="C255" s="23" t="s">
        <v>9</v>
      </c>
      <c r="D255" s="23" t="s">
        <v>213</v>
      </c>
      <c r="E255" s="23"/>
      <c r="F255" s="157">
        <f>F256+F260</f>
        <v>2527.8</v>
      </c>
    </row>
    <row r="256" spans="1:6" ht="31.5">
      <c r="A256" s="28" t="s">
        <v>270</v>
      </c>
      <c r="B256" s="23" t="s">
        <v>27</v>
      </c>
      <c r="C256" s="23" t="s">
        <v>9</v>
      </c>
      <c r="D256" s="23" t="s">
        <v>213</v>
      </c>
      <c r="E256" s="23" t="s">
        <v>272</v>
      </c>
      <c r="F256" s="157">
        <f>F257</f>
        <v>2259.9</v>
      </c>
    </row>
    <row r="257" spans="1:6" ht="31.5">
      <c r="A257" s="28" t="s">
        <v>271</v>
      </c>
      <c r="B257" s="23" t="s">
        <v>27</v>
      </c>
      <c r="C257" s="23" t="s">
        <v>9</v>
      </c>
      <c r="D257" s="23" t="s">
        <v>213</v>
      </c>
      <c r="E257" s="23" t="s">
        <v>273</v>
      </c>
      <c r="F257" s="157">
        <f>F258+F259</f>
        <v>2259.9</v>
      </c>
    </row>
    <row r="258" spans="1:6" ht="31.5">
      <c r="A258" s="24" t="s">
        <v>249</v>
      </c>
      <c r="B258" s="25" t="s">
        <v>27</v>
      </c>
      <c r="C258" s="25" t="s">
        <v>9</v>
      </c>
      <c r="D258" s="25" t="s">
        <v>213</v>
      </c>
      <c r="E258" s="25" t="s">
        <v>247</v>
      </c>
      <c r="F258" s="165">
        <f>'Прил 7'!G202</f>
        <v>28.5</v>
      </c>
    </row>
    <row r="259" spans="1:6" ht="31.5">
      <c r="A259" s="24" t="s">
        <v>250</v>
      </c>
      <c r="B259" s="25" t="s">
        <v>27</v>
      </c>
      <c r="C259" s="25" t="s">
        <v>9</v>
      </c>
      <c r="D259" s="25" t="s">
        <v>213</v>
      </c>
      <c r="E259" s="25" t="s">
        <v>248</v>
      </c>
      <c r="F259" s="165">
        <f>'Прил 7'!G203</f>
        <v>2231.4</v>
      </c>
    </row>
    <row r="260" spans="1:6" ht="47.25">
      <c r="A260" s="28" t="s">
        <v>318</v>
      </c>
      <c r="B260" s="23" t="s">
        <v>27</v>
      </c>
      <c r="C260" s="23" t="s">
        <v>9</v>
      </c>
      <c r="D260" s="23" t="s">
        <v>213</v>
      </c>
      <c r="E260" s="23" t="s">
        <v>211</v>
      </c>
      <c r="F260" s="157">
        <f>F261</f>
        <v>267.9</v>
      </c>
    </row>
    <row r="261" spans="1:6" ht="15.75">
      <c r="A261" s="28" t="s">
        <v>319</v>
      </c>
      <c r="B261" s="23" t="s">
        <v>27</v>
      </c>
      <c r="C261" s="23" t="s">
        <v>9</v>
      </c>
      <c r="D261" s="23" t="s">
        <v>213</v>
      </c>
      <c r="E261" s="23" t="s">
        <v>280</v>
      </c>
      <c r="F261" s="157">
        <f>F262</f>
        <v>267.9</v>
      </c>
    </row>
    <row r="262" spans="1:6" ht="15.75">
      <c r="A262" s="24" t="s">
        <v>262</v>
      </c>
      <c r="B262" s="25" t="s">
        <v>27</v>
      </c>
      <c r="C262" s="25" t="s">
        <v>9</v>
      </c>
      <c r="D262" s="25" t="s">
        <v>213</v>
      </c>
      <c r="E262" s="25" t="s">
        <v>263</v>
      </c>
      <c r="F262" s="165">
        <f>'Прил 7'!G206</f>
        <v>267.9</v>
      </c>
    </row>
    <row r="263" spans="1:6" ht="31.5">
      <c r="A263" s="28" t="s">
        <v>345</v>
      </c>
      <c r="B263" s="23" t="s">
        <v>27</v>
      </c>
      <c r="C263" s="23" t="s">
        <v>9</v>
      </c>
      <c r="D263" s="23" t="s">
        <v>100</v>
      </c>
      <c r="E263" s="23"/>
      <c r="F263" s="157">
        <f>F264+F268+F272+F279</f>
        <v>2508</v>
      </c>
    </row>
    <row r="264" spans="1:6" ht="15.75">
      <c r="A264" s="28" t="s">
        <v>281</v>
      </c>
      <c r="B264" s="23" t="s">
        <v>27</v>
      </c>
      <c r="C264" s="23" t="s">
        <v>9</v>
      </c>
      <c r="D264" s="23" t="s">
        <v>101</v>
      </c>
      <c r="E264" s="23"/>
      <c r="F264" s="157">
        <f>F265</f>
        <v>1400</v>
      </c>
    </row>
    <row r="265" spans="1:6" ht="31.5">
      <c r="A265" s="28" t="s">
        <v>270</v>
      </c>
      <c r="B265" s="23" t="s">
        <v>27</v>
      </c>
      <c r="C265" s="23" t="s">
        <v>9</v>
      </c>
      <c r="D265" s="23" t="s">
        <v>101</v>
      </c>
      <c r="E265" s="23" t="s">
        <v>272</v>
      </c>
      <c r="F265" s="157">
        <f>F266</f>
        <v>1400</v>
      </c>
    </row>
    <row r="266" spans="1:6" ht="31.5">
      <c r="A266" s="28" t="s">
        <v>271</v>
      </c>
      <c r="B266" s="23" t="s">
        <v>27</v>
      </c>
      <c r="C266" s="23" t="s">
        <v>9</v>
      </c>
      <c r="D266" s="23" t="s">
        <v>101</v>
      </c>
      <c r="E266" s="23" t="s">
        <v>273</v>
      </c>
      <c r="F266" s="157">
        <f>F267</f>
        <v>1400</v>
      </c>
    </row>
    <row r="267" spans="1:6" ht="31.5">
      <c r="A267" s="24" t="s">
        <v>250</v>
      </c>
      <c r="B267" s="25" t="s">
        <v>27</v>
      </c>
      <c r="C267" s="25" t="s">
        <v>9</v>
      </c>
      <c r="D267" s="25" t="s">
        <v>101</v>
      </c>
      <c r="E267" s="25" t="s">
        <v>248</v>
      </c>
      <c r="F267" s="165">
        <f>'Прил 7'!G211</f>
        <v>1400</v>
      </c>
    </row>
    <row r="268" spans="1:6" ht="31.5">
      <c r="A268" s="28" t="s">
        <v>282</v>
      </c>
      <c r="B268" s="23" t="s">
        <v>27</v>
      </c>
      <c r="C268" s="23" t="s">
        <v>9</v>
      </c>
      <c r="D268" s="23" t="s">
        <v>102</v>
      </c>
      <c r="E268" s="23"/>
      <c r="F268" s="157">
        <f>F269</f>
        <v>30</v>
      </c>
    </row>
    <row r="269" spans="1:6" ht="31.5">
      <c r="A269" s="28" t="s">
        <v>270</v>
      </c>
      <c r="B269" s="23" t="s">
        <v>27</v>
      </c>
      <c r="C269" s="23" t="s">
        <v>9</v>
      </c>
      <c r="D269" s="23" t="s">
        <v>102</v>
      </c>
      <c r="E269" s="23" t="s">
        <v>272</v>
      </c>
      <c r="F269" s="157">
        <f>F270</f>
        <v>30</v>
      </c>
    </row>
    <row r="270" spans="1:6" ht="31.5">
      <c r="A270" s="28" t="s">
        <v>271</v>
      </c>
      <c r="B270" s="23" t="s">
        <v>27</v>
      </c>
      <c r="C270" s="23" t="s">
        <v>9</v>
      </c>
      <c r="D270" s="23" t="s">
        <v>102</v>
      </c>
      <c r="E270" s="23" t="s">
        <v>273</v>
      </c>
      <c r="F270" s="157">
        <f>F271</f>
        <v>30</v>
      </c>
    </row>
    <row r="271" spans="1:6" ht="31.5">
      <c r="A271" s="24" t="s">
        <v>249</v>
      </c>
      <c r="B271" s="25" t="s">
        <v>27</v>
      </c>
      <c r="C271" s="25" t="s">
        <v>9</v>
      </c>
      <c r="D271" s="25" t="s">
        <v>102</v>
      </c>
      <c r="E271" s="25" t="s">
        <v>247</v>
      </c>
      <c r="F271" s="165">
        <f>'Прил 7'!G215</f>
        <v>30</v>
      </c>
    </row>
    <row r="272" spans="1:6" ht="15.75">
      <c r="A272" s="92" t="s">
        <v>283</v>
      </c>
      <c r="B272" s="23" t="s">
        <v>27</v>
      </c>
      <c r="C272" s="23" t="s">
        <v>9</v>
      </c>
      <c r="D272" s="23" t="s">
        <v>284</v>
      </c>
      <c r="E272" s="23"/>
      <c r="F272" s="157">
        <f>F273+F276</f>
        <v>1000</v>
      </c>
    </row>
    <row r="273" spans="1:6" ht="31.5">
      <c r="A273" s="28" t="s">
        <v>270</v>
      </c>
      <c r="B273" s="23" t="s">
        <v>27</v>
      </c>
      <c r="C273" s="23" t="s">
        <v>9</v>
      </c>
      <c r="D273" s="23" t="s">
        <v>284</v>
      </c>
      <c r="E273" s="23" t="s">
        <v>272</v>
      </c>
      <c r="F273" s="157">
        <f>F274</f>
        <v>880</v>
      </c>
    </row>
    <row r="274" spans="1:6" ht="31.5">
      <c r="A274" s="28" t="s">
        <v>271</v>
      </c>
      <c r="B274" s="23" t="s">
        <v>27</v>
      </c>
      <c r="C274" s="23" t="s">
        <v>9</v>
      </c>
      <c r="D274" s="23" t="s">
        <v>284</v>
      </c>
      <c r="E274" s="23" t="s">
        <v>273</v>
      </c>
      <c r="F274" s="157">
        <f>F275</f>
        <v>880</v>
      </c>
    </row>
    <row r="275" spans="1:6" ht="31.5">
      <c r="A275" s="24" t="s">
        <v>250</v>
      </c>
      <c r="B275" s="25" t="s">
        <v>27</v>
      </c>
      <c r="C275" s="25" t="s">
        <v>9</v>
      </c>
      <c r="D275" s="25" t="s">
        <v>284</v>
      </c>
      <c r="E275" s="25" t="s">
        <v>248</v>
      </c>
      <c r="F275" s="165">
        <f>'Прил 7'!G219</f>
        <v>880</v>
      </c>
    </row>
    <row r="276" spans="1:6" ht="47.25">
      <c r="A276" s="12" t="s">
        <v>318</v>
      </c>
      <c r="B276" s="23" t="s">
        <v>27</v>
      </c>
      <c r="C276" s="23" t="s">
        <v>9</v>
      </c>
      <c r="D276" s="23" t="s">
        <v>284</v>
      </c>
      <c r="E276" s="23" t="s">
        <v>211</v>
      </c>
      <c r="F276" s="157">
        <f>F277</f>
        <v>120</v>
      </c>
    </row>
    <row r="277" spans="1:6" ht="15.75">
      <c r="A277" s="12" t="s">
        <v>319</v>
      </c>
      <c r="B277" s="23" t="s">
        <v>27</v>
      </c>
      <c r="C277" s="23" t="s">
        <v>9</v>
      </c>
      <c r="D277" s="23" t="s">
        <v>284</v>
      </c>
      <c r="E277" s="23" t="s">
        <v>280</v>
      </c>
      <c r="F277" s="157">
        <f>F278</f>
        <v>120</v>
      </c>
    </row>
    <row r="278" spans="1:6" ht="15.75">
      <c r="A278" s="24" t="s">
        <v>262</v>
      </c>
      <c r="B278" s="25" t="s">
        <v>27</v>
      </c>
      <c r="C278" s="25" t="s">
        <v>9</v>
      </c>
      <c r="D278" s="25" t="s">
        <v>284</v>
      </c>
      <c r="E278" s="25" t="s">
        <v>263</v>
      </c>
      <c r="F278" s="165">
        <f>'Прил 7'!G222</f>
        <v>120</v>
      </c>
    </row>
    <row r="279" spans="1:6" ht="15.75">
      <c r="A279" s="92" t="s">
        <v>285</v>
      </c>
      <c r="B279" s="23" t="s">
        <v>27</v>
      </c>
      <c r="C279" s="23" t="s">
        <v>9</v>
      </c>
      <c r="D279" s="23" t="s">
        <v>106</v>
      </c>
      <c r="E279" s="23"/>
      <c r="F279" s="157">
        <f>F280</f>
        <v>78</v>
      </c>
    </row>
    <row r="280" spans="1:6" ht="63">
      <c r="A280" s="33" t="s">
        <v>266</v>
      </c>
      <c r="B280" s="23" t="s">
        <v>27</v>
      </c>
      <c r="C280" s="23" t="s">
        <v>9</v>
      </c>
      <c r="D280" s="23" t="s">
        <v>106</v>
      </c>
      <c r="E280" s="23" t="s">
        <v>268</v>
      </c>
      <c r="F280" s="157">
        <f>F281</f>
        <v>78</v>
      </c>
    </row>
    <row r="281" spans="1:6" ht="15.75">
      <c r="A281" s="33" t="s">
        <v>267</v>
      </c>
      <c r="B281" s="23" t="s">
        <v>27</v>
      </c>
      <c r="C281" s="23" t="s">
        <v>9</v>
      </c>
      <c r="D281" s="23" t="s">
        <v>106</v>
      </c>
      <c r="E281" s="23" t="s">
        <v>269</v>
      </c>
      <c r="F281" s="157">
        <f>F282</f>
        <v>78</v>
      </c>
    </row>
    <row r="282" spans="1:6" ht="15.75">
      <c r="A282" s="30" t="s">
        <v>244</v>
      </c>
      <c r="B282" s="25" t="s">
        <v>27</v>
      </c>
      <c r="C282" s="25" t="s">
        <v>9</v>
      </c>
      <c r="D282" s="25" t="s">
        <v>106</v>
      </c>
      <c r="E282" s="25" t="s">
        <v>245</v>
      </c>
      <c r="F282" s="165">
        <f>'Прил 7'!G226</f>
        <v>78</v>
      </c>
    </row>
    <row r="283" spans="1:6" ht="47.25">
      <c r="A283" s="28" t="s">
        <v>286</v>
      </c>
      <c r="B283" s="23" t="s">
        <v>27</v>
      </c>
      <c r="C283" s="23" t="s">
        <v>9</v>
      </c>
      <c r="D283" s="23" t="s">
        <v>231</v>
      </c>
      <c r="E283" s="25"/>
      <c r="F283" s="157">
        <f>F284</f>
        <v>154</v>
      </c>
    </row>
    <row r="284" spans="1:6" ht="31.5">
      <c r="A284" s="28" t="s">
        <v>270</v>
      </c>
      <c r="B284" s="23" t="s">
        <v>27</v>
      </c>
      <c r="C284" s="23" t="s">
        <v>9</v>
      </c>
      <c r="D284" s="23" t="s">
        <v>231</v>
      </c>
      <c r="E284" s="23" t="s">
        <v>272</v>
      </c>
      <c r="F284" s="157">
        <f>F285</f>
        <v>154</v>
      </c>
    </row>
    <row r="285" spans="1:6" ht="31.5">
      <c r="A285" s="28" t="s">
        <v>271</v>
      </c>
      <c r="B285" s="23" t="s">
        <v>27</v>
      </c>
      <c r="C285" s="23" t="s">
        <v>9</v>
      </c>
      <c r="D285" s="23" t="s">
        <v>231</v>
      </c>
      <c r="E285" s="23" t="s">
        <v>273</v>
      </c>
      <c r="F285" s="157">
        <f>F286</f>
        <v>154</v>
      </c>
    </row>
    <row r="286" spans="1:6" ht="31.5">
      <c r="A286" s="24" t="s">
        <v>250</v>
      </c>
      <c r="B286" s="25" t="s">
        <v>27</v>
      </c>
      <c r="C286" s="25" t="s">
        <v>9</v>
      </c>
      <c r="D286" s="25" t="s">
        <v>231</v>
      </c>
      <c r="E286" s="25" t="s">
        <v>248</v>
      </c>
      <c r="F286" s="165">
        <f>'Прил 7'!G230</f>
        <v>154</v>
      </c>
    </row>
    <row r="287" spans="1:6" ht="47.25">
      <c r="A287" s="33" t="s">
        <v>389</v>
      </c>
      <c r="B287" s="23" t="s">
        <v>27</v>
      </c>
      <c r="C287" s="23" t="s">
        <v>9</v>
      </c>
      <c r="D287" s="23" t="s">
        <v>390</v>
      </c>
      <c r="E287" s="23"/>
      <c r="F287" s="157">
        <f>F288</f>
        <v>2874.4</v>
      </c>
    </row>
    <row r="288" spans="1:6" ht="63">
      <c r="A288" s="33" t="s">
        <v>266</v>
      </c>
      <c r="B288" s="23" t="s">
        <v>27</v>
      </c>
      <c r="C288" s="23" t="s">
        <v>9</v>
      </c>
      <c r="D288" s="23" t="s">
        <v>390</v>
      </c>
      <c r="E288" s="23" t="s">
        <v>268</v>
      </c>
      <c r="F288" s="157">
        <f>F289</f>
        <v>2874.4</v>
      </c>
    </row>
    <row r="289" spans="1:6" ht="15.75">
      <c r="A289" s="33" t="s">
        <v>267</v>
      </c>
      <c r="B289" s="23" t="s">
        <v>27</v>
      </c>
      <c r="C289" s="23" t="s">
        <v>9</v>
      </c>
      <c r="D289" s="23" t="s">
        <v>390</v>
      </c>
      <c r="E289" s="23" t="s">
        <v>269</v>
      </c>
      <c r="F289" s="157">
        <f>F290</f>
        <v>2874.4</v>
      </c>
    </row>
    <row r="290" spans="1:6" ht="15.75">
      <c r="A290" s="30" t="s">
        <v>244</v>
      </c>
      <c r="B290" s="25" t="s">
        <v>27</v>
      </c>
      <c r="C290" s="25" t="s">
        <v>9</v>
      </c>
      <c r="D290" s="25" t="s">
        <v>390</v>
      </c>
      <c r="E290" s="25" t="s">
        <v>245</v>
      </c>
      <c r="F290" s="165">
        <f>'Прил 7'!G234</f>
        <v>2874.4</v>
      </c>
    </row>
    <row r="291" spans="1:6" ht="63">
      <c r="A291" s="11" t="s">
        <v>234</v>
      </c>
      <c r="B291" s="23" t="s">
        <v>27</v>
      </c>
      <c r="C291" s="23" t="s">
        <v>9</v>
      </c>
      <c r="D291" s="23" t="s">
        <v>210</v>
      </c>
      <c r="E291" s="23"/>
      <c r="F291" s="157">
        <f>F292</f>
        <v>1168</v>
      </c>
    </row>
    <row r="292" spans="1:6" ht="63">
      <c r="A292" s="33" t="s">
        <v>349</v>
      </c>
      <c r="B292" s="23" t="s">
        <v>27</v>
      </c>
      <c r="C292" s="23" t="s">
        <v>9</v>
      </c>
      <c r="D292" s="23" t="s">
        <v>350</v>
      </c>
      <c r="E292" s="23"/>
      <c r="F292" s="157">
        <f>F293</f>
        <v>1168</v>
      </c>
    </row>
    <row r="293" spans="1:6" ht="47.25">
      <c r="A293" s="12" t="s">
        <v>318</v>
      </c>
      <c r="B293" s="23" t="s">
        <v>27</v>
      </c>
      <c r="C293" s="23" t="s">
        <v>9</v>
      </c>
      <c r="D293" s="23" t="s">
        <v>350</v>
      </c>
      <c r="E293" s="23" t="s">
        <v>211</v>
      </c>
      <c r="F293" s="157">
        <f>F294</f>
        <v>1168</v>
      </c>
    </row>
    <row r="294" spans="1:6" ht="15.75">
      <c r="A294" s="12" t="s">
        <v>319</v>
      </c>
      <c r="B294" s="23" t="s">
        <v>27</v>
      </c>
      <c r="C294" s="23" t="s">
        <v>9</v>
      </c>
      <c r="D294" s="23" t="s">
        <v>350</v>
      </c>
      <c r="E294" s="23" t="s">
        <v>280</v>
      </c>
      <c r="F294" s="157">
        <f>F295</f>
        <v>1168</v>
      </c>
    </row>
    <row r="295" spans="1:6" ht="15.75">
      <c r="A295" s="24" t="s">
        <v>262</v>
      </c>
      <c r="B295" s="25" t="s">
        <v>27</v>
      </c>
      <c r="C295" s="25" t="s">
        <v>9</v>
      </c>
      <c r="D295" s="25" t="s">
        <v>350</v>
      </c>
      <c r="E295" s="25" t="s">
        <v>263</v>
      </c>
      <c r="F295" s="165">
        <f>'Прил 7'!G239</f>
        <v>1168</v>
      </c>
    </row>
    <row r="296" spans="1:6" ht="18.75">
      <c r="A296" s="34" t="s">
        <v>31</v>
      </c>
      <c r="B296" s="32" t="s">
        <v>27</v>
      </c>
      <c r="C296" s="32" t="s">
        <v>28</v>
      </c>
      <c r="D296" s="32"/>
      <c r="E296" s="32"/>
      <c r="F296" s="168">
        <f>F297+F309+F328+F350+F357+F404+F343</f>
        <v>345562.29600000003</v>
      </c>
    </row>
    <row r="297" spans="1:6" ht="47.25">
      <c r="A297" s="33" t="s">
        <v>14</v>
      </c>
      <c r="B297" s="23" t="s">
        <v>27</v>
      </c>
      <c r="C297" s="23" t="s">
        <v>28</v>
      </c>
      <c r="D297" s="23" t="s">
        <v>15</v>
      </c>
      <c r="E297" s="23"/>
      <c r="F297" s="157">
        <f>F298</f>
        <v>191865.44</v>
      </c>
    </row>
    <row r="298" spans="1:6" ht="63">
      <c r="A298" s="28" t="s">
        <v>183</v>
      </c>
      <c r="B298" s="23" t="s">
        <v>27</v>
      </c>
      <c r="C298" s="23" t="s">
        <v>28</v>
      </c>
      <c r="D298" s="23" t="s">
        <v>159</v>
      </c>
      <c r="E298" s="23"/>
      <c r="F298" s="157">
        <f>F299+F302+F306</f>
        <v>191865.44</v>
      </c>
    </row>
    <row r="299" spans="1:6" ht="63">
      <c r="A299" s="33" t="s">
        <v>266</v>
      </c>
      <c r="B299" s="23" t="s">
        <v>27</v>
      </c>
      <c r="C299" s="23" t="s">
        <v>28</v>
      </c>
      <c r="D299" s="23" t="s">
        <v>159</v>
      </c>
      <c r="E299" s="23" t="s">
        <v>268</v>
      </c>
      <c r="F299" s="157">
        <f>F300</f>
        <v>84363.7</v>
      </c>
    </row>
    <row r="300" spans="1:6" ht="15.75">
      <c r="A300" s="33" t="s">
        <v>267</v>
      </c>
      <c r="B300" s="23" t="s">
        <v>27</v>
      </c>
      <c r="C300" s="23" t="s">
        <v>28</v>
      </c>
      <c r="D300" s="23" t="s">
        <v>159</v>
      </c>
      <c r="E300" s="23" t="s">
        <v>269</v>
      </c>
      <c r="F300" s="157">
        <f>F301</f>
        <v>84363.7</v>
      </c>
    </row>
    <row r="301" spans="1:6" ht="15.75">
      <c r="A301" s="30" t="s">
        <v>244</v>
      </c>
      <c r="B301" s="25" t="s">
        <v>27</v>
      </c>
      <c r="C301" s="25" t="s">
        <v>28</v>
      </c>
      <c r="D301" s="25" t="s">
        <v>159</v>
      </c>
      <c r="E301" s="25" t="s">
        <v>245</v>
      </c>
      <c r="F301" s="165">
        <f>'Прил 7'!G245</f>
        <v>84363.7</v>
      </c>
    </row>
    <row r="302" spans="1:6" ht="31.5">
      <c r="A302" s="28" t="s">
        <v>270</v>
      </c>
      <c r="B302" s="23" t="s">
        <v>27</v>
      </c>
      <c r="C302" s="23" t="s">
        <v>28</v>
      </c>
      <c r="D302" s="23" t="s">
        <v>159</v>
      </c>
      <c r="E302" s="23" t="s">
        <v>272</v>
      </c>
      <c r="F302" s="157">
        <f>F303</f>
        <v>719.24</v>
      </c>
    </row>
    <row r="303" spans="1:6" ht="31.5">
      <c r="A303" s="28" t="s">
        <v>271</v>
      </c>
      <c r="B303" s="23" t="s">
        <v>27</v>
      </c>
      <c r="C303" s="23" t="s">
        <v>28</v>
      </c>
      <c r="D303" s="23" t="s">
        <v>159</v>
      </c>
      <c r="E303" s="23" t="s">
        <v>273</v>
      </c>
      <c r="F303" s="157">
        <f>F304+F305</f>
        <v>719.24</v>
      </c>
    </row>
    <row r="304" spans="1:6" ht="31.5">
      <c r="A304" s="24" t="s">
        <v>249</v>
      </c>
      <c r="B304" s="25" t="s">
        <v>27</v>
      </c>
      <c r="C304" s="25" t="s">
        <v>28</v>
      </c>
      <c r="D304" s="25" t="s">
        <v>159</v>
      </c>
      <c r="E304" s="25" t="s">
        <v>247</v>
      </c>
      <c r="F304" s="165">
        <f>'Прил 7'!G248</f>
        <v>59</v>
      </c>
    </row>
    <row r="305" spans="1:6" ht="31.5">
      <c r="A305" s="24" t="s">
        <v>250</v>
      </c>
      <c r="B305" s="25" t="s">
        <v>27</v>
      </c>
      <c r="C305" s="25" t="s">
        <v>28</v>
      </c>
      <c r="D305" s="25" t="s">
        <v>159</v>
      </c>
      <c r="E305" s="25" t="s">
        <v>248</v>
      </c>
      <c r="F305" s="165">
        <f>'Прил 7'!G249</f>
        <v>660.24</v>
      </c>
    </row>
    <row r="306" spans="1:6" ht="47.25">
      <c r="A306" s="28" t="s">
        <v>318</v>
      </c>
      <c r="B306" s="23" t="s">
        <v>27</v>
      </c>
      <c r="C306" s="23" t="s">
        <v>28</v>
      </c>
      <c r="D306" s="23" t="s">
        <v>159</v>
      </c>
      <c r="E306" s="23" t="s">
        <v>211</v>
      </c>
      <c r="F306" s="157">
        <f>F307</f>
        <v>106782.5</v>
      </c>
    </row>
    <row r="307" spans="1:6" ht="15.75">
      <c r="A307" s="28" t="s">
        <v>319</v>
      </c>
      <c r="B307" s="23" t="s">
        <v>27</v>
      </c>
      <c r="C307" s="23" t="s">
        <v>28</v>
      </c>
      <c r="D307" s="23" t="s">
        <v>159</v>
      </c>
      <c r="E307" s="23" t="s">
        <v>280</v>
      </c>
      <c r="F307" s="157">
        <f>F308</f>
        <v>106782.5</v>
      </c>
    </row>
    <row r="308" spans="1:6" ht="47.25">
      <c r="A308" s="24" t="s">
        <v>261</v>
      </c>
      <c r="B308" s="25" t="s">
        <v>27</v>
      </c>
      <c r="C308" s="25" t="s">
        <v>28</v>
      </c>
      <c r="D308" s="25" t="s">
        <v>159</v>
      </c>
      <c r="E308" s="25" t="s">
        <v>260</v>
      </c>
      <c r="F308" s="165">
        <f>'Прил 7'!G252</f>
        <v>106782.5</v>
      </c>
    </row>
    <row r="309" spans="1:6" ht="31.5">
      <c r="A309" s="28" t="s">
        <v>40</v>
      </c>
      <c r="B309" s="23" t="s">
        <v>27</v>
      </c>
      <c r="C309" s="23" t="s">
        <v>28</v>
      </c>
      <c r="D309" s="23" t="s">
        <v>41</v>
      </c>
      <c r="E309" s="23"/>
      <c r="F309" s="157">
        <f>F310</f>
        <v>72806.33</v>
      </c>
    </row>
    <row r="310" spans="1:6" ht="31.5">
      <c r="A310" s="28" t="s">
        <v>379</v>
      </c>
      <c r="B310" s="23" t="s">
        <v>27</v>
      </c>
      <c r="C310" s="23" t="s">
        <v>28</v>
      </c>
      <c r="D310" s="23" t="s">
        <v>42</v>
      </c>
      <c r="E310" s="23"/>
      <c r="F310" s="157">
        <f>F311+F315+F320+F324</f>
        <v>72806.33</v>
      </c>
    </row>
    <row r="311" spans="1:6" ht="63">
      <c r="A311" s="33" t="s">
        <v>266</v>
      </c>
      <c r="B311" s="23" t="s">
        <v>27</v>
      </c>
      <c r="C311" s="23" t="s">
        <v>28</v>
      </c>
      <c r="D311" s="23" t="s">
        <v>42</v>
      </c>
      <c r="E311" s="23" t="s">
        <v>268</v>
      </c>
      <c r="F311" s="157">
        <f>F312</f>
        <v>7573.799999999999</v>
      </c>
    </row>
    <row r="312" spans="1:6" ht="15.75">
      <c r="A312" s="33" t="s">
        <v>267</v>
      </c>
      <c r="B312" s="23" t="s">
        <v>27</v>
      </c>
      <c r="C312" s="23" t="s">
        <v>28</v>
      </c>
      <c r="D312" s="23" t="s">
        <v>42</v>
      </c>
      <c r="E312" s="23" t="s">
        <v>269</v>
      </c>
      <c r="F312" s="157">
        <f>F314+F313</f>
        <v>7573.799999999999</v>
      </c>
    </row>
    <row r="313" spans="1:6" ht="15.75">
      <c r="A313" s="30" t="s">
        <v>244</v>
      </c>
      <c r="B313" s="25" t="s">
        <v>27</v>
      </c>
      <c r="C313" s="25" t="s">
        <v>28</v>
      </c>
      <c r="D313" s="25" t="s">
        <v>42</v>
      </c>
      <c r="E313" s="25" t="s">
        <v>245</v>
      </c>
      <c r="F313" s="165">
        <f>'Прил 7'!G257</f>
        <v>2690.6</v>
      </c>
    </row>
    <row r="314" spans="1:6" ht="15.75">
      <c r="A314" s="30" t="s">
        <v>253</v>
      </c>
      <c r="B314" s="25" t="s">
        <v>27</v>
      </c>
      <c r="C314" s="25" t="s">
        <v>28</v>
      </c>
      <c r="D314" s="25" t="s">
        <v>42</v>
      </c>
      <c r="E314" s="25" t="s">
        <v>246</v>
      </c>
      <c r="F314" s="165">
        <f>'Прил 7'!G258</f>
        <v>4883.2</v>
      </c>
    </row>
    <row r="315" spans="1:6" ht="31.5">
      <c r="A315" s="28" t="s">
        <v>270</v>
      </c>
      <c r="B315" s="23" t="s">
        <v>27</v>
      </c>
      <c r="C315" s="23" t="s">
        <v>28</v>
      </c>
      <c r="D315" s="23" t="s">
        <v>42</v>
      </c>
      <c r="E315" s="23" t="s">
        <v>272</v>
      </c>
      <c r="F315" s="157">
        <f>F316</f>
        <v>28699.15</v>
      </c>
    </row>
    <row r="316" spans="1:6" ht="31.5">
      <c r="A316" s="28" t="s">
        <v>271</v>
      </c>
      <c r="B316" s="23" t="s">
        <v>27</v>
      </c>
      <c r="C316" s="23" t="s">
        <v>28</v>
      </c>
      <c r="D316" s="23" t="s">
        <v>42</v>
      </c>
      <c r="E316" s="23" t="s">
        <v>273</v>
      </c>
      <c r="F316" s="157">
        <f>F317+F318+F319</f>
        <v>28699.15</v>
      </c>
    </row>
    <row r="317" spans="1:6" ht="31.5">
      <c r="A317" s="24" t="s">
        <v>249</v>
      </c>
      <c r="B317" s="25" t="s">
        <v>27</v>
      </c>
      <c r="C317" s="25" t="s">
        <v>28</v>
      </c>
      <c r="D317" s="25" t="s">
        <v>42</v>
      </c>
      <c r="E317" s="25" t="s">
        <v>247</v>
      </c>
      <c r="F317" s="165">
        <f>'Прил 7'!G261</f>
        <v>350.2</v>
      </c>
    </row>
    <row r="318" spans="1:6" ht="31.5">
      <c r="A318" s="24" t="s">
        <v>258</v>
      </c>
      <c r="B318" s="25" t="s">
        <v>27</v>
      </c>
      <c r="C318" s="25" t="s">
        <v>28</v>
      </c>
      <c r="D318" s="25" t="s">
        <v>42</v>
      </c>
      <c r="E318" s="25" t="s">
        <v>259</v>
      </c>
      <c r="F318" s="165">
        <f>'Прил 7'!G262+'Прил 7'!G672</f>
        <v>4055.9</v>
      </c>
    </row>
    <row r="319" spans="1:6" ht="31.5">
      <c r="A319" s="24" t="s">
        <v>250</v>
      </c>
      <c r="B319" s="25" t="s">
        <v>27</v>
      </c>
      <c r="C319" s="25" t="s">
        <v>28</v>
      </c>
      <c r="D319" s="25" t="s">
        <v>42</v>
      </c>
      <c r="E319" s="25" t="s">
        <v>248</v>
      </c>
      <c r="F319" s="165">
        <f>'Прил 7'!G263+'Прил 7'!G673</f>
        <v>24293.05</v>
      </c>
    </row>
    <row r="320" spans="1:6" ht="47.25">
      <c r="A320" s="12" t="s">
        <v>318</v>
      </c>
      <c r="B320" s="23" t="s">
        <v>27</v>
      </c>
      <c r="C320" s="23" t="s">
        <v>28</v>
      </c>
      <c r="D320" s="23" t="s">
        <v>42</v>
      </c>
      <c r="E320" s="23" t="s">
        <v>211</v>
      </c>
      <c r="F320" s="157">
        <f>F321</f>
        <v>36480.5</v>
      </c>
    </row>
    <row r="321" spans="1:6" ht="15.75">
      <c r="A321" s="12" t="s">
        <v>319</v>
      </c>
      <c r="B321" s="23" t="s">
        <v>27</v>
      </c>
      <c r="C321" s="23" t="s">
        <v>28</v>
      </c>
      <c r="D321" s="23" t="s">
        <v>42</v>
      </c>
      <c r="E321" s="23" t="s">
        <v>280</v>
      </c>
      <c r="F321" s="157">
        <f>F322+F323</f>
        <v>36480.5</v>
      </c>
    </row>
    <row r="322" spans="1:6" ht="47.25">
      <c r="A322" s="24" t="s">
        <v>261</v>
      </c>
      <c r="B322" s="25" t="s">
        <v>27</v>
      </c>
      <c r="C322" s="25" t="s">
        <v>28</v>
      </c>
      <c r="D322" s="25" t="s">
        <v>42</v>
      </c>
      <c r="E322" s="25" t="s">
        <v>260</v>
      </c>
      <c r="F322" s="165">
        <f>'Прил 7'!G266</f>
        <v>32593.5</v>
      </c>
    </row>
    <row r="323" spans="1:6" ht="15.75">
      <c r="A323" s="24" t="s">
        <v>262</v>
      </c>
      <c r="B323" s="25" t="s">
        <v>27</v>
      </c>
      <c r="C323" s="25" t="s">
        <v>28</v>
      </c>
      <c r="D323" s="25" t="s">
        <v>42</v>
      </c>
      <c r="E323" s="25" t="s">
        <v>263</v>
      </c>
      <c r="F323" s="165">
        <f>'Прил 7'!G267</f>
        <v>3887</v>
      </c>
    </row>
    <row r="324" spans="1:6" ht="15.75">
      <c r="A324" s="92" t="s">
        <v>276</v>
      </c>
      <c r="B324" s="23" t="s">
        <v>27</v>
      </c>
      <c r="C324" s="23" t="s">
        <v>28</v>
      </c>
      <c r="D324" s="23" t="s">
        <v>42</v>
      </c>
      <c r="E324" s="23" t="s">
        <v>278</v>
      </c>
      <c r="F324" s="157">
        <f>F325</f>
        <v>52.88</v>
      </c>
    </row>
    <row r="325" spans="1:6" ht="31.5">
      <c r="A325" s="28" t="s">
        <v>277</v>
      </c>
      <c r="B325" s="23" t="s">
        <v>27</v>
      </c>
      <c r="C325" s="23" t="s">
        <v>28</v>
      </c>
      <c r="D325" s="23" t="s">
        <v>42</v>
      </c>
      <c r="E325" s="23" t="s">
        <v>279</v>
      </c>
      <c r="F325" s="157">
        <f>F327+F326</f>
        <v>52.88</v>
      </c>
    </row>
    <row r="326" spans="1:6" ht="15.75">
      <c r="A326" s="24" t="s">
        <v>264</v>
      </c>
      <c r="B326" s="25" t="s">
        <v>27</v>
      </c>
      <c r="C326" s="25" t="s">
        <v>28</v>
      </c>
      <c r="D326" s="25" t="s">
        <v>42</v>
      </c>
      <c r="E326" s="25" t="s">
        <v>265</v>
      </c>
      <c r="F326" s="165">
        <f>'Прил 7'!G270</f>
        <v>40</v>
      </c>
    </row>
    <row r="327" spans="1:6" ht="15.75">
      <c r="A327" s="27" t="s">
        <v>256</v>
      </c>
      <c r="B327" s="25" t="s">
        <v>27</v>
      </c>
      <c r="C327" s="25" t="s">
        <v>28</v>
      </c>
      <c r="D327" s="25" t="s">
        <v>42</v>
      </c>
      <c r="E327" s="25" t="s">
        <v>257</v>
      </c>
      <c r="F327" s="165">
        <f>'Прил 7'!G271</f>
        <v>12.88</v>
      </c>
    </row>
    <row r="328" spans="1:6" ht="15.75">
      <c r="A328" s="28" t="s">
        <v>26</v>
      </c>
      <c r="B328" s="23" t="s">
        <v>27</v>
      </c>
      <c r="C328" s="23" t="s">
        <v>28</v>
      </c>
      <c r="D328" s="23" t="s">
        <v>29</v>
      </c>
      <c r="E328" s="23"/>
      <c r="F328" s="157">
        <f>F329</f>
        <v>46327.6</v>
      </c>
    </row>
    <row r="329" spans="1:6" ht="15.75">
      <c r="A329" s="28" t="s">
        <v>4</v>
      </c>
      <c r="B329" s="23" t="s">
        <v>27</v>
      </c>
      <c r="C329" s="23" t="s">
        <v>28</v>
      </c>
      <c r="D329" s="23" t="s">
        <v>30</v>
      </c>
      <c r="E329" s="23"/>
      <c r="F329" s="157">
        <f>F330+F334+F339</f>
        <v>46327.6</v>
      </c>
    </row>
    <row r="330" spans="1:6" ht="63">
      <c r="A330" s="33" t="s">
        <v>266</v>
      </c>
      <c r="B330" s="23" t="s">
        <v>27</v>
      </c>
      <c r="C330" s="23" t="s">
        <v>28</v>
      </c>
      <c r="D330" s="23" t="s">
        <v>30</v>
      </c>
      <c r="E330" s="23" t="s">
        <v>268</v>
      </c>
      <c r="F330" s="157">
        <f>F331</f>
        <v>35098.700000000004</v>
      </c>
    </row>
    <row r="331" spans="1:6" ht="15.75">
      <c r="A331" s="33" t="s">
        <v>267</v>
      </c>
      <c r="B331" s="23" t="s">
        <v>27</v>
      </c>
      <c r="C331" s="23" t="s">
        <v>28</v>
      </c>
      <c r="D331" s="23" t="s">
        <v>30</v>
      </c>
      <c r="E331" s="23" t="s">
        <v>269</v>
      </c>
      <c r="F331" s="157">
        <f>F332+F333</f>
        <v>35098.700000000004</v>
      </c>
    </row>
    <row r="332" spans="1:6" ht="15.75">
      <c r="A332" s="30" t="s">
        <v>244</v>
      </c>
      <c r="B332" s="25" t="s">
        <v>27</v>
      </c>
      <c r="C332" s="25" t="s">
        <v>28</v>
      </c>
      <c r="D332" s="25" t="s">
        <v>30</v>
      </c>
      <c r="E332" s="25" t="s">
        <v>245</v>
      </c>
      <c r="F332" s="165">
        <f>'Прил 7'!G276+'Прил 7'!G21</f>
        <v>32135.4</v>
      </c>
    </row>
    <row r="333" spans="1:6" ht="15.75">
      <c r="A333" s="30" t="s">
        <v>253</v>
      </c>
      <c r="B333" s="25" t="s">
        <v>27</v>
      </c>
      <c r="C333" s="25" t="s">
        <v>28</v>
      </c>
      <c r="D333" s="25" t="s">
        <v>30</v>
      </c>
      <c r="E333" s="25" t="s">
        <v>246</v>
      </c>
      <c r="F333" s="165">
        <f>'Прил 7'!G277+'Прил 7'!G22</f>
        <v>2963.3</v>
      </c>
    </row>
    <row r="334" spans="1:6" ht="31.5">
      <c r="A334" s="28" t="s">
        <v>270</v>
      </c>
      <c r="B334" s="23" t="s">
        <v>27</v>
      </c>
      <c r="C334" s="23" t="s">
        <v>28</v>
      </c>
      <c r="D334" s="23" t="s">
        <v>30</v>
      </c>
      <c r="E334" s="23" t="s">
        <v>272</v>
      </c>
      <c r="F334" s="157">
        <f>F335</f>
        <v>11185.8</v>
      </c>
    </row>
    <row r="335" spans="1:6" ht="31.5">
      <c r="A335" s="28" t="s">
        <v>271</v>
      </c>
      <c r="B335" s="23" t="s">
        <v>27</v>
      </c>
      <c r="C335" s="23" t="s">
        <v>28</v>
      </c>
      <c r="D335" s="23" t="s">
        <v>30</v>
      </c>
      <c r="E335" s="23" t="s">
        <v>273</v>
      </c>
      <c r="F335" s="157">
        <f>F336+F337+F338</f>
        <v>11185.8</v>
      </c>
    </row>
    <row r="336" spans="1:6" ht="31.5">
      <c r="A336" s="24" t="s">
        <v>249</v>
      </c>
      <c r="B336" s="25" t="s">
        <v>27</v>
      </c>
      <c r="C336" s="25" t="s">
        <v>28</v>
      </c>
      <c r="D336" s="25" t="s">
        <v>30</v>
      </c>
      <c r="E336" s="25" t="s">
        <v>247</v>
      </c>
      <c r="F336" s="165">
        <f>'Прил 7'!G280+'Прил 7'!G25</f>
        <v>652.8</v>
      </c>
    </row>
    <row r="337" spans="1:6" ht="31.5">
      <c r="A337" s="24" t="s">
        <v>258</v>
      </c>
      <c r="B337" s="25" t="s">
        <v>27</v>
      </c>
      <c r="C337" s="25" t="s">
        <v>28</v>
      </c>
      <c r="D337" s="25" t="s">
        <v>30</v>
      </c>
      <c r="E337" s="25" t="s">
        <v>259</v>
      </c>
      <c r="F337" s="165">
        <f>'Прил 7'!G281+'Прил 7'!G678</f>
        <v>1871.5</v>
      </c>
    </row>
    <row r="338" spans="1:6" ht="31.5">
      <c r="A338" s="24" t="s">
        <v>250</v>
      </c>
      <c r="B338" s="25" t="s">
        <v>27</v>
      </c>
      <c r="C338" s="25" t="s">
        <v>28</v>
      </c>
      <c r="D338" s="25" t="s">
        <v>30</v>
      </c>
      <c r="E338" s="25" t="s">
        <v>248</v>
      </c>
      <c r="F338" s="165">
        <f>'Прил 7'!G282+'Прил 7'!G26+'Прил 7'!G679</f>
        <v>8661.5</v>
      </c>
    </row>
    <row r="339" spans="1:6" ht="15.75">
      <c r="A339" s="92" t="s">
        <v>276</v>
      </c>
      <c r="B339" s="23" t="s">
        <v>27</v>
      </c>
      <c r="C339" s="23" t="s">
        <v>28</v>
      </c>
      <c r="D339" s="23" t="s">
        <v>30</v>
      </c>
      <c r="E339" s="23" t="s">
        <v>278</v>
      </c>
      <c r="F339" s="157">
        <f>F340</f>
        <v>43.1</v>
      </c>
    </row>
    <row r="340" spans="1:6" ht="31.5">
      <c r="A340" s="28" t="s">
        <v>277</v>
      </c>
      <c r="B340" s="23" t="s">
        <v>27</v>
      </c>
      <c r="C340" s="23" t="s">
        <v>28</v>
      </c>
      <c r="D340" s="23" t="s">
        <v>30</v>
      </c>
      <c r="E340" s="23" t="s">
        <v>279</v>
      </c>
      <c r="F340" s="157">
        <f>F341</f>
        <v>43.1</v>
      </c>
    </row>
    <row r="341" spans="1:6" ht="15.75">
      <c r="A341" s="24" t="s">
        <v>264</v>
      </c>
      <c r="B341" s="25" t="s">
        <v>27</v>
      </c>
      <c r="C341" s="25" t="s">
        <v>28</v>
      </c>
      <c r="D341" s="25" t="s">
        <v>30</v>
      </c>
      <c r="E341" s="25" t="s">
        <v>265</v>
      </c>
      <c r="F341" s="165">
        <f>'Прил 7'!G285</f>
        <v>43.1</v>
      </c>
    </row>
    <row r="342" spans="1:6" ht="15.75">
      <c r="A342" s="186" t="s">
        <v>432</v>
      </c>
      <c r="B342" s="182" t="s">
        <v>27</v>
      </c>
      <c r="C342" s="182" t="s">
        <v>28</v>
      </c>
      <c r="D342" s="182" t="s">
        <v>428</v>
      </c>
      <c r="E342" s="182"/>
      <c r="F342" s="157">
        <f>F343</f>
        <v>3097.3</v>
      </c>
    </row>
    <row r="343" spans="1:6" ht="15.75">
      <c r="A343" s="186" t="s">
        <v>425</v>
      </c>
      <c r="B343" s="182" t="s">
        <v>27</v>
      </c>
      <c r="C343" s="182" t="s">
        <v>28</v>
      </c>
      <c r="D343" s="182" t="s">
        <v>424</v>
      </c>
      <c r="E343" s="182"/>
      <c r="F343" s="157">
        <f>F344+F347</f>
        <v>3097.3</v>
      </c>
    </row>
    <row r="344" spans="1:6" ht="63">
      <c r="A344" s="186" t="s">
        <v>266</v>
      </c>
      <c r="B344" s="182" t="s">
        <v>27</v>
      </c>
      <c r="C344" s="182" t="s">
        <v>28</v>
      </c>
      <c r="D344" s="182" t="s">
        <v>424</v>
      </c>
      <c r="E344" s="182" t="s">
        <v>268</v>
      </c>
      <c r="F344" s="157">
        <f>F345</f>
        <v>1125.3</v>
      </c>
    </row>
    <row r="345" spans="1:6" ht="15.75">
      <c r="A345" s="186" t="s">
        <v>267</v>
      </c>
      <c r="B345" s="182" t="s">
        <v>27</v>
      </c>
      <c r="C345" s="182" t="s">
        <v>28</v>
      </c>
      <c r="D345" s="182" t="s">
        <v>424</v>
      </c>
      <c r="E345" s="182" t="s">
        <v>269</v>
      </c>
      <c r="F345" s="157">
        <f>F346</f>
        <v>1125.3</v>
      </c>
    </row>
    <row r="346" spans="1:6" ht="15.75">
      <c r="A346" s="184" t="s">
        <v>244</v>
      </c>
      <c r="B346" s="180" t="s">
        <v>27</v>
      </c>
      <c r="C346" s="180" t="s">
        <v>28</v>
      </c>
      <c r="D346" s="180" t="s">
        <v>424</v>
      </c>
      <c r="E346" s="180" t="s">
        <v>245</v>
      </c>
      <c r="F346" s="165">
        <f>'Прил 7'!G290</f>
        <v>1125.3</v>
      </c>
    </row>
    <row r="347" spans="1:6" ht="47.25">
      <c r="A347" s="181" t="s">
        <v>318</v>
      </c>
      <c r="B347" s="182" t="s">
        <v>27</v>
      </c>
      <c r="C347" s="182" t="s">
        <v>28</v>
      </c>
      <c r="D347" s="182" t="s">
        <v>424</v>
      </c>
      <c r="E347" s="182" t="s">
        <v>211</v>
      </c>
      <c r="F347" s="157">
        <f>F348</f>
        <v>1972</v>
      </c>
    </row>
    <row r="348" spans="1:6" ht="15.75">
      <c r="A348" s="181" t="s">
        <v>319</v>
      </c>
      <c r="B348" s="182" t="s">
        <v>27</v>
      </c>
      <c r="C348" s="182" t="s">
        <v>28</v>
      </c>
      <c r="D348" s="182" t="s">
        <v>424</v>
      </c>
      <c r="E348" s="182" t="s">
        <v>280</v>
      </c>
      <c r="F348" s="157">
        <f>F349</f>
        <v>1972</v>
      </c>
    </row>
    <row r="349" spans="1:6" ht="15.75">
      <c r="A349" s="179" t="s">
        <v>262</v>
      </c>
      <c r="B349" s="180" t="s">
        <v>27</v>
      </c>
      <c r="C349" s="180" t="s">
        <v>28</v>
      </c>
      <c r="D349" s="180" t="s">
        <v>424</v>
      </c>
      <c r="E349" s="180" t="s">
        <v>260</v>
      </c>
      <c r="F349" s="165">
        <f>'Прил 7'!G293</f>
        <v>1972</v>
      </c>
    </row>
    <row r="350" spans="1:6" ht="63">
      <c r="A350" s="11" t="s">
        <v>217</v>
      </c>
      <c r="B350" s="9" t="s">
        <v>27</v>
      </c>
      <c r="C350" s="9" t="s">
        <v>28</v>
      </c>
      <c r="D350" s="23" t="s">
        <v>142</v>
      </c>
      <c r="E350" s="23"/>
      <c r="F350" s="157">
        <f>F351+F354</f>
        <v>20643.726</v>
      </c>
    </row>
    <row r="351" spans="1:6" ht="31.5">
      <c r="A351" s="28" t="s">
        <v>270</v>
      </c>
      <c r="B351" s="9" t="s">
        <v>27</v>
      </c>
      <c r="C351" s="9" t="s">
        <v>28</v>
      </c>
      <c r="D351" s="23" t="s">
        <v>142</v>
      </c>
      <c r="E351" s="23" t="s">
        <v>272</v>
      </c>
      <c r="F351" s="157">
        <f>F352</f>
        <v>15530.725999999999</v>
      </c>
    </row>
    <row r="352" spans="1:6" ht="31.5">
      <c r="A352" s="28" t="s">
        <v>271</v>
      </c>
      <c r="B352" s="9" t="s">
        <v>27</v>
      </c>
      <c r="C352" s="9" t="s">
        <v>28</v>
      </c>
      <c r="D352" s="23" t="s">
        <v>142</v>
      </c>
      <c r="E352" s="23" t="s">
        <v>273</v>
      </c>
      <c r="F352" s="157">
        <f>F353</f>
        <v>15530.725999999999</v>
      </c>
    </row>
    <row r="353" spans="1:6" ht="31.5">
      <c r="A353" s="24" t="s">
        <v>250</v>
      </c>
      <c r="B353" s="7" t="s">
        <v>27</v>
      </c>
      <c r="C353" s="7" t="s">
        <v>28</v>
      </c>
      <c r="D353" s="25" t="s">
        <v>142</v>
      </c>
      <c r="E353" s="25" t="s">
        <v>248</v>
      </c>
      <c r="F353" s="165">
        <f>'Прил 7'!G297+'Прил 7'!G30</f>
        <v>15530.725999999999</v>
      </c>
    </row>
    <row r="354" spans="1:6" ht="47.25">
      <c r="A354" s="12" t="s">
        <v>318</v>
      </c>
      <c r="B354" s="9" t="s">
        <v>27</v>
      </c>
      <c r="C354" s="9" t="s">
        <v>28</v>
      </c>
      <c r="D354" s="23" t="s">
        <v>142</v>
      </c>
      <c r="E354" s="23" t="s">
        <v>211</v>
      </c>
      <c r="F354" s="157">
        <f>F355</f>
        <v>5113</v>
      </c>
    </row>
    <row r="355" spans="1:6" ht="15.75">
      <c r="A355" s="12" t="s">
        <v>319</v>
      </c>
      <c r="B355" s="9" t="s">
        <v>27</v>
      </c>
      <c r="C355" s="9" t="s">
        <v>28</v>
      </c>
      <c r="D355" s="23" t="s">
        <v>142</v>
      </c>
      <c r="E355" s="23" t="s">
        <v>280</v>
      </c>
      <c r="F355" s="157">
        <f>F356</f>
        <v>5113</v>
      </c>
    </row>
    <row r="356" spans="1:6" ht="15.75">
      <c r="A356" s="24" t="s">
        <v>262</v>
      </c>
      <c r="B356" s="7" t="s">
        <v>27</v>
      </c>
      <c r="C356" s="7" t="s">
        <v>28</v>
      </c>
      <c r="D356" s="25" t="s">
        <v>142</v>
      </c>
      <c r="E356" s="25" t="s">
        <v>260</v>
      </c>
      <c r="F356" s="165">
        <f>'Прил 7'!G300</f>
        <v>5113</v>
      </c>
    </row>
    <row r="357" spans="1:6" ht="15.75">
      <c r="A357" s="12" t="s">
        <v>44</v>
      </c>
      <c r="B357" s="23" t="s">
        <v>27</v>
      </c>
      <c r="C357" s="23" t="s">
        <v>28</v>
      </c>
      <c r="D357" s="23" t="s">
        <v>45</v>
      </c>
      <c r="E357" s="7"/>
      <c r="F357" s="157">
        <f>F358+F362+F366+F374+F393+F400</f>
        <v>6534.9</v>
      </c>
    </row>
    <row r="358" spans="1:6" ht="31.5">
      <c r="A358" s="11" t="s">
        <v>202</v>
      </c>
      <c r="B358" s="23" t="s">
        <v>27</v>
      </c>
      <c r="C358" s="23" t="s">
        <v>28</v>
      </c>
      <c r="D358" s="23" t="s">
        <v>46</v>
      </c>
      <c r="E358" s="98"/>
      <c r="F358" s="157">
        <f>F359</f>
        <v>260</v>
      </c>
    </row>
    <row r="359" spans="1:6" ht="31.5">
      <c r="A359" s="28" t="s">
        <v>270</v>
      </c>
      <c r="B359" s="23" t="s">
        <v>27</v>
      </c>
      <c r="C359" s="23" t="s">
        <v>28</v>
      </c>
      <c r="D359" s="23" t="s">
        <v>46</v>
      </c>
      <c r="E359" s="23" t="s">
        <v>272</v>
      </c>
      <c r="F359" s="157">
        <f>F360</f>
        <v>260</v>
      </c>
    </row>
    <row r="360" spans="1:6" ht="31.5">
      <c r="A360" s="28" t="s">
        <v>271</v>
      </c>
      <c r="B360" s="23" t="s">
        <v>27</v>
      </c>
      <c r="C360" s="23" t="s">
        <v>28</v>
      </c>
      <c r="D360" s="23" t="s">
        <v>46</v>
      </c>
      <c r="E360" s="23" t="s">
        <v>273</v>
      </c>
      <c r="F360" s="157">
        <f>F361</f>
        <v>260</v>
      </c>
    </row>
    <row r="361" spans="1:6" ht="31.5">
      <c r="A361" s="24" t="s">
        <v>250</v>
      </c>
      <c r="B361" s="25" t="s">
        <v>27</v>
      </c>
      <c r="C361" s="25" t="s">
        <v>28</v>
      </c>
      <c r="D361" s="25" t="s">
        <v>46</v>
      </c>
      <c r="E361" s="25" t="s">
        <v>248</v>
      </c>
      <c r="F361" s="165">
        <f>'Прил 7'!G35</f>
        <v>260</v>
      </c>
    </row>
    <row r="362" spans="1:6" ht="47.25">
      <c r="A362" s="28" t="s">
        <v>251</v>
      </c>
      <c r="B362" s="9" t="s">
        <v>27</v>
      </c>
      <c r="C362" s="9" t="s">
        <v>28</v>
      </c>
      <c r="D362" s="9" t="s">
        <v>252</v>
      </c>
      <c r="E362" s="7"/>
      <c r="F362" s="157">
        <f>F363</f>
        <v>336.7</v>
      </c>
    </row>
    <row r="363" spans="1:6" ht="31.5">
      <c r="A363" s="28" t="s">
        <v>270</v>
      </c>
      <c r="B363" s="9" t="s">
        <v>27</v>
      </c>
      <c r="C363" s="9" t="s">
        <v>28</v>
      </c>
      <c r="D363" s="9" t="s">
        <v>252</v>
      </c>
      <c r="E363" s="9" t="s">
        <v>272</v>
      </c>
      <c r="F363" s="157">
        <f>F364</f>
        <v>336.7</v>
      </c>
    </row>
    <row r="364" spans="1:6" ht="31.5">
      <c r="A364" s="28" t="s">
        <v>271</v>
      </c>
      <c r="B364" s="9" t="s">
        <v>27</v>
      </c>
      <c r="C364" s="9" t="s">
        <v>28</v>
      </c>
      <c r="D364" s="9" t="s">
        <v>252</v>
      </c>
      <c r="E364" s="9" t="s">
        <v>273</v>
      </c>
      <c r="F364" s="157">
        <f>F365</f>
        <v>336.7</v>
      </c>
    </row>
    <row r="365" spans="1:6" ht="31.5">
      <c r="A365" s="24" t="s">
        <v>250</v>
      </c>
      <c r="B365" s="7" t="s">
        <v>27</v>
      </c>
      <c r="C365" s="7" t="s">
        <v>28</v>
      </c>
      <c r="D365" s="7" t="s">
        <v>252</v>
      </c>
      <c r="E365" s="7" t="s">
        <v>248</v>
      </c>
      <c r="F365" s="165">
        <f>'Прил 7'!G39</f>
        <v>336.7</v>
      </c>
    </row>
    <row r="366" spans="1:6" ht="31.5">
      <c r="A366" s="28" t="s">
        <v>212</v>
      </c>
      <c r="B366" s="23" t="s">
        <v>27</v>
      </c>
      <c r="C366" s="23" t="s">
        <v>28</v>
      </c>
      <c r="D366" s="23" t="s">
        <v>213</v>
      </c>
      <c r="E366" s="25"/>
      <c r="F366" s="157">
        <f>F367+F371</f>
        <v>4470.4</v>
      </c>
    </row>
    <row r="367" spans="1:6" ht="31.5">
      <c r="A367" s="28" t="s">
        <v>270</v>
      </c>
      <c r="B367" s="23" t="s">
        <v>27</v>
      </c>
      <c r="C367" s="23" t="s">
        <v>28</v>
      </c>
      <c r="D367" s="23" t="s">
        <v>213</v>
      </c>
      <c r="E367" s="23" t="s">
        <v>272</v>
      </c>
      <c r="F367" s="157">
        <f>F368</f>
        <v>2274.8</v>
      </c>
    </row>
    <row r="368" spans="1:6" ht="31.5">
      <c r="A368" s="28" t="s">
        <v>271</v>
      </c>
      <c r="B368" s="23" t="s">
        <v>27</v>
      </c>
      <c r="C368" s="23" t="s">
        <v>28</v>
      </c>
      <c r="D368" s="23" t="s">
        <v>213</v>
      </c>
      <c r="E368" s="23" t="s">
        <v>273</v>
      </c>
      <c r="F368" s="157">
        <f>F369+F370</f>
        <v>2274.8</v>
      </c>
    </row>
    <row r="369" spans="1:6" ht="31.5">
      <c r="A369" s="24" t="s">
        <v>249</v>
      </c>
      <c r="B369" s="25" t="s">
        <v>27</v>
      </c>
      <c r="C369" s="25" t="s">
        <v>28</v>
      </c>
      <c r="D369" s="25" t="s">
        <v>213</v>
      </c>
      <c r="E369" s="25" t="s">
        <v>247</v>
      </c>
      <c r="F369" s="165">
        <f>'Прил 7'!G305</f>
        <v>41.8</v>
      </c>
    </row>
    <row r="370" spans="1:6" ht="31.5">
      <c r="A370" s="24" t="s">
        <v>250</v>
      </c>
      <c r="B370" s="25" t="s">
        <v>27</v>
      </c>
      <c r="C370" s="25" t="s">
        <v>28</v>
      </c>
      <c r="D370" s="25" t="s">
        <v>213</v>
      </c>
      <c r="E370" s="25" t="s">
        <v>248</v>
      </c>
      <c r="F370" s="165">
        <f>'Прил 7'!G306</f>
        <v>2233</v>
      </c>
    </row>
    <row r="371" spans="1:6" ht="47.25">
      <c r="A371" s="12" t="s">
        <v>318</v>
      </c>
      <c r="B371" s="23" t="s">
        <v>27</v>
      </c>
      <c r="C371" s="23" t="s">
        <v>28</v>
      </c>
      <c r="D371" s="23" t="s">
        <v>213</v>
      </c>
      <c r="E371" s="23" t="s">
        <v>211</v>
      </c>
      <c r="F371" s="157">
        <f>F372</f>
        <v>2195.6</v>
      </c>
    </row>
    <row r="372" spans="1:6" ht="15.75">
      <c r="A372" s="12" t="s">
        <v>319</v>
      </c>
      <c r="B372" s="23" t="s">
        <v>27</v>
      </c>
      <c r="C372" s="23" t="s">
        <v>28</v>
      </c>
      <c r="D372" s="23" t="s">
        <v>213</v>
      </c>
      <c r="E372" s="23" t="s">
        <v>280</v>
      </c>
      <c r="F372" s="157">
        <f>F373</f>
        <v>2195.6</v>
      </c>
    </row>
    <row r="373" spans="1:6" ht="15.75">
      <c r="A373" s="24" t="s">
        <v>262</v>
      </c>
      <c r="B373" s="25" t="s">
        <v>27</v>
      </c>
      <c r="C373" s="25" t="s">
        <v>28</v>
      </c>
      <c r="D373" s="25" t="s">
        <v>213</v>
      </c>
      <c r="E373" s="25" t="s">
        <v>263</v>
      </c>
      <c r="F373" s="165">
        <f>'Прил 7'!G309</f>
        <v>2195.6</v>
      </c>
    </row>
    <row r="374" spans="1:6" ht="31.5">
      <c r="A374" s="28" t="s">
        <v>345</v>
      </c>
      <c r="B374" s="23" t="s">
        <v>27</v>
      </c>
      <c r="C374" s="23" t="s">
        <v>28</v>
      </c>
      <c r="D374" s="23" t="s">
        <v>100</v>
      </c>
      <c r="E374" s="23"/>
      <c r="F374" s="157">
        <f>F375+F379+F386</f>
        <v>1051</v>
      </c>
    </row>
    <row r="375" spans="1:6" ht="15.75">
      <c r="A375" s="28" t="s">
        <v>281</v>
      </c>
      <c r="B375" s="23" t="s">
        <v>27</v>
      </c>
      <c r="C375" s="23" t="s">
        <v>28</v>
      </c>
      <c r="D375" s="23" t="s">
        <v>101</v>
      </c>
      <c r="E375" s="23"/>
      <c r="F375" s="157">
        <f>F376</f>
        <v>100</v>
      </c>
    </row>
    <row r="376" spans="1:6" ht="47.25">
      <c r="A376" s="12" t="s">
        <v>318</v>
      </c>
      <c r="B376" s="9" t="s">
        <v>27</v>
      </c>
      <c r="C376" s="9" t="s">
        <v>28</v>
      </c>
      <c r="D376" s="23" t="s">
        <v>101</v>
      </c>
      <c r="E376" s="23" t="s">
        <v>211</v>
      </c>
      <c r="F376" s="157">
        <f>F377</f>
        <v>100</v>
      </c>
    </row>
    <row r="377" spans="1:6" ht="15.75">
      <c r="A377" s="12" t="s">
        <v>319</v>
      </c>
      <c r="B377" s="9" t="s">
        <v>27</v>
      </c>
      <c r="C377" s="9" t="s">
        <v>28</v>
      </c>
      <c r="D377" s="23" t="s">
        <v>101</v>
      </c>
      <c r="E377" s="23" t="s">
        <v>280</v>
      </c>
      <c r="F377" s="157">
        <f>F378</f>
        <v>100</v>
      </c>
    </row>
    <row r="378" spans="1:6" ht="15.75">
      <c r="A378" s="24" t="s">
        <v>262</v>
      </c>
      <c r="B378" s="25" t="s">
        <v>27</v>
      </c>
      <c r="C378" s="25" t="s">
        <v>28</v>
      </c>
      <c r="D378" s="25" t="s">
        <v>101</v>
      </c>
      <c r="E378" s="25" t="s">
        <v>263</v>
      </c>
      <c r="F378" s="165">
        <f>'Прил 7'!G314</f>
        <v>100</v>
      </c>
    </row>
    <row r="379" spans="1:6" ht="31.5">
      <c r="A379" s="28" t="s">
        <v>282</v>
      </c>
      <c r="B379" s="23" t="s">
        <v>27</v>
      </c>
      <c r="C379" s="23" t="s">
        <v>28</v>
      </c>
      <c r="D379" s="23" t="s">
        <v>102</v>
      </c>
      <c r="E379" s="23"/>
      <c r="F379" s="157">
        <f>F380+F383</f>
        <v>670</v>
      </c>
    </row>
    <row r="380" spans="1:6" ht="31.5">
      <c r="A380" s="28" t="s">
        <v>270</v>
      </c>
      <c r="B380" s="23" t="s">
        <v>27</v>
      </c>
      <c r="C380" s="23" t="s">
        <v>28</v>
      </c>
      <c r="D380" s="23" t="s">
        <v>102</v>
      </c>
      <c r="E380" s="23" t="s">
        <v>272</v>
      </c>
      <c r="F380" s="157">
        <f>F381</f>
        <v>50</v>
      </c>
    </row>
    <row r="381" spans="1:6" ht="31.5">
      <c r="A381" s="28" t="s">
        <v>271</v>
      </c>
      <c r="B381" s="23" t="s">
        <v>27</v>
      </c>
      <c r="C381" s="23" t="s">
        <v>28</v>
      </c>
      <c r="D381" s="23" t="s">
        <v>102</v>
      </c>
      <c r="E381" s="23" t="s">
        <v>273</v>
      </c>
      <c r="F381" s="157">
        <f>F382</f>
        <v>50</v>
      </c>
    </row>
    <row r="382" spans="1:6" ht="31.5">
      <c r="A382" s="24" t="s">
        <v>249</v>
      </c>
      <c r="B382" s="25" t="s">
        <v>27</v>
      </c>
      <c r="C382" s="25" t="s">
        <v>28</v>
      </c>
      <c r="D382" s="25" t="s">
        <v>102</v>
      </c>
      <c r="E382" s="25" t="s">
        <v>247</v>
      </c>
      <c r="F382" s="165">
        <f>'Прил 7'!G318</f>
        <v>50</v>
      </c>
    </row>
    <row r="383" spans="1:6" ht="47.25">
      <c r="A383" s="12" t="s">
        <v>318</v>
      </c>
      <c r="B383" s="9" t="s">
        <v>27</v>
      </c>
      <c r="C383" s="9" t="s">
        <v>28</v>
      </c>
      <c r="D383" s="23" t="s">
        <v>102</v>
      </c>
      <c r="E383" s="23" t="s">
        <v>211</v>
      </c>
      <c r="F383" s="157">
        <f>F384</f>
        <v>620</v>
      </c>
    </row>
    <row r="384" spans="1:6" ht="15.75">
      <c r="A384" s="12" t="s">
        <v>319</v>
      </c>
      <c r="B384" s="9" t="s">
        <v>27</v>
      </c>
      <c r="C384" s="9" t="s">
        <v>28</v>
      </c>
      <c r="D384" s="23" t="s">
        <v>102</v>
      </c>
      <c r="E384" s="23" t="s">
        <v>280</v>
      </c>
      <c r="F384" s="157">
        <f>F385</f>
        <v>620</v>
      </c>
    </row>
    <row r="385" spans="1:6" ht="15.75">
      <c r="A385" s="24" t="s">
        <v>262</v>
      </c>
      <c r="B385" s="25" t="s">
        <v>27</v>
      </c>
      <c r="C385" s="25" t="s">
        <v>28</v>
      </c>
      <c r="D385" s="25" t="s">
        <v>102</v>
      </c>
      <c r="E385" s="25" t="s">
        <v>263</v>
      </c>
      <c r="F385" s="165">
        <f>'Прил 7'!G321</f>
        <v>620</v>
      </c>
    </row>
    <row r="386" spans="1:6" ht="15.75">
      <c r="A386" s="92" t="s">
        <v>285</v>
      </c>
      <c r="B386" s="23" t="s">
        <v>27</v>
      </c>
      <c r="C386" s="23" t="s">
        <v>28</v>
      </c>
      <c r="D386" s="23" t="s">
        <v>106</v>
      </c>
      <c r="E386" s="23"/>
      <c r="F386" s="157">
        <f>F387+F390</f>
        <v>281</v>
      </c>
    </row>
    <row r="387" spans="1:6" ht="63">
      <c r="A387" s="33" t="s">
        <v>266</v>
      </c>
      <c r="B387" s="23" t="s">
        <v>27</v>
      </c>
      <c r="C387" s="23" t="s">
        <v>28</v>
      </c>
      <c r="D387" s="23" t="s">
        <v>106</v>
      </c>
      <c r="E387" s="23" t="s">
        <v>268</v>
      </c>
      <c r="F387" s="157">
        <f>F388</f>
        <v>186</v>
      </c>
    </row>
    <row r="388" spans="1:6" ht="15.75">
      <c r="A388" s="33" t="s">
        <v>267</v>
      </c>
      <c r="B388" s="23" t="s">
        <v>27</v>
      </c>
      <c r="C388" s="23" t="s">
        <v>28</v>
      </c>
      <c r="D388" s="23" t="s">
        <v>106</v>
      </c>
      <c r="E388" s="23" t="s">
        <v>269</v>
      </c>
      <c r="F388" s="157">
        <f>F389</f>
        <v>186</v>
      </c>
    </row>
    <row r="389" spans="1:6" ht="15.75">
      <c r="A389" s="30" t="s">
        <v>244</v>
      </c>
      <c r="B389" s="25" t="s">
        <v>27</v>
      </c>
      <c r="C389" s="25" t="s">
        <v>28</v>
      </c>
      <c r="D389" s="25" t="s">
        <v>106</v>
      </c>
      <c r="E389" s="25" t="s">
        <v>245</v>
      </c>
      <c r="F389" s="165">
        <f>'Прил 7'!G325</f>
        <v>186</v>
      </c>
    </row>
    <row r="390" spans="1:6" ht="47.25">
      <c r="A390" s="12" t="s">
        <v>318</v>
      </c>
      <c r="B390" s="9" t="s">
        <v>27</v>
      </c>
      <c r="C390" s="9" t="s">
        <v>28</v>
      </c>
      <c r="D390" s="23" t="s">
        <v>106</v>
      </c>
      <c r="E390" s="23" t="s">
        <v>211</v>
      </c>
      <c r="F390" s="157">
        <f>F391</f>
        <v>95</v>
      </c>
    </row>
    <row r="391" spans="1:6" ht="15.75">
      <c r="A391" s="12" t="s">
        <v>319</v>
      </c>
      <c r="B391" s="9" t="s">
        <v>27</v>
      </c>
      <c r="C391" s="9" t="s">
        <v>28</v>
      </c>
      <c r="D391" s="23" t="s">
        <v>106</v>
      </c>
      <c r="E391" s="23" t="s">
        <v>280</v>
      </c>
      <c r="F391" s="157">
        <f>F392</f>
        <v>95</v>
      </c>
    </row>
    <row r="392" spans="1:6" ht="15.75">
      <c r="A392" s="24" t="s">
        <v>262</v>
      </c>
      <c r="B392" s="25" t="s">
        <v>27</v>
      </c>
      <c r="C392" s="25" t="s">
        <v>28</v>
      </c>
      <c r="D392" s="25" t="s">
        <v>106</v>
      </c>
      <c r="E392" s="25" t="s">
        <v>263</v>
      </c>
      <c r="F392" s="165">
        <f>'Прил 7'!G328</f>
        <v>95</v>
      </c>
    </row>
    <row r="393" spans="1:6" ht="66.75" customHeight="1">
      <c r="A393" s="12" t="s">
        <v>241</v>
      </c>
      <c r="B393" s="9" t="s">
        <v>27</v>
      </c>
      <c r="C393" s="9" t="s">
        <v>28</v>
      </c>
      <c r="D393" s="9" t="s">
        <v>240</v>
      </c>
      <c r="E393" s="9"/>
      <c r="F393" s="157">
        <f>F394+F397</f>
        <v>45</v>
      </c>
    </row>
    <row r="394" spans="1:6" ht="63">
      <c r="A394" s="33" t="s">
        <v>266</v>
      </c>
      <c r="B394" s="9" t="s">
        <v>27</v>
      </c>
      <c r="C394" s="9" t="s">
        <v>28</v>
      </c>
      <c r="D394" s="9" t="s">
        <v>240</v>
      </c>
      <c r="E394" s="9" t="s">
        <v>268</v>
      </c>
      <c r="F394" s="157">
        <f>F395</f>
        <v>25</v>
      </c>
    </row>
    <row r="395" spans="1:6" ht="15.75">
      <c r="A395" s="33" t="s">
        <v>267</v>
      </c>
      <c r="B395" s="9" t="s">
        <v>27</v>
      </c>
      <c r="C395" s="9" t="s">
        <v>28</v>
      </c>
      <c r="D395" s="9" t="s">
        <v>240</v>
      </c>
      <c r="E395" s="9" t="s">
        <v>269</v>
      </c>
      <c r="F395" s="157">
        <f>F396</f>
        <v>25</v>
      </c>
    </row>
    <row r="396" spans="1:6" ht="15.75">
      <c r="A396" s="30" t="s">
        <v>253</v>
      </c>
      <c r="B396" s="7" t="s">
        <v>27</v>
      </c>
      <c r="C396" s="7" t="s">
        <v>28</v>
      </c>
      <c r="D396" s="7" t="s">
        <v>240</v>
      </c>
      <c r="E396" s="7" t="s">
        <v>246</v>
      </c>
      <c r="F396" s="165">
        <f>'Прил 7'!G332</f>
        <v>25</v>
      </c>
    </row>
    <row r="397" spans="1:6" ht="31.5">
      <c r="A397" s="28" t="s">
        <v>270</v>
      </c>
      <c r="B397" s="9" t="s">
        <v>27</v>
      </c>
      <c r="C397" s="9" t="s">
        <v>28</v>
      </c>
      <c r="D397" s="9" t="s">
        <v>240</v>
      </c>
      <c r="E397" s="9" t="s">
        <v>272</v>
      </c>
      <c r="F397" s="157">
        <f>F398</f>
        <v>20</v>
      </c>
    </row>
    <row r="398" spans="1:6" ht="31.5">
      <c r="A398" s="28" t="s">
        <v>271</v>
      </c>
      <c r="B398" s="9" t="s">
        <v>27</v>
      </c>
      <c r="C398" s="9" t="s">
        <v>28</v>
      </c>
      <c r="D398" s="9" t="s">
        <v>240</v>
      </c>
      <c r="E398" s="9" t="s">
        <v>273</v>
      </c>
      <c r="F398" s="157">
        <f>F399</f>
        <v>20</v>
      </c>
    </row>
    <row r="399" spans="1:6" ht="31.5">
      <c r="A399" s="24" t="s">
        <v>250</v>
      </c>
      <c r="B399" s="7" t="s">
        <v>27</v>
      </c>
      <c r="C399" s="7" t="s">
        <v>28</v>
      </c>
      <c r="D399" s="7" t="s">
        <v>240</v>
      </c>
      <c r="E399" s="7" t="s">
        <v>248</v>
      </c>
      <c r="F399" s="165">
        <f>'Прил 7'!G335</f>
        <v>20</v>
      </c>
    </row>
    <row r="400" spans="1:6" ht="47.25">
      <c r="A400" s="28" t="s">
        <v>286</v>
      </c>
      <c r="B400" s="23" t="s">
        <v>27</v>
      </c>
      <c r="C400" s="23" t="s">
        <v>28</v>
      </c>
      <c r="D400" s="23" t="s">
        <v>231</v>
      </c>
      <c r="E400" s="25"/>
      <c r="F400" s="157">
        <f>F401</f>
        <v>371.8</v>
      </c>
    </row>
    <row r="401" spans="1:6" ht="31.5">
      <c r="A401" s="28" t="s">
        <v>270</v>
      </c>
      <c r="B401" s="23" t="s">
        <v>27</v>
      </c>
      <c r="C401" s="23" t="s">
        <v>28</v>
      </c>
      <c r="D401" s="23" t="s">
        <v>231</v>
      </c>
      <c r="E401" s="23" t="s">
        <v>272</v>
      </c>
      <c r="F401" s="157">
        <f>F402</f>
        <v>371.8</v>
      </c>
    </row>
    <row r="402" spans="1:6" ht="31.5">
      <c r="A402" s="28" t="s">
        <v>271</v>
      </c>
      <c r="B402" s="23" t="s">
        <v>27</v>
      </c>
      <c r="C402" s="23" t="s">
        <v>28</v>
      </c>
      <c r="D402" s="23" t="s">
        <v>231</v>
      </c>
      <c r="E402" s="23" t="s">
        <v>273</v>
      </c>
      <c r="F402" s="157">
        <f>F403</f>
        <v>371.8</v>
      </c>
    </row>
    <row r="403" spans="1:6" ht="31.5">
      <c r="A403" s="24" t="s">
        <v>250</v>
      </c>
      <c r="B403" s="25" t="s">
        <v>27</v>
      </c>
      <c r="C403" s="25" t="s">
        <v>28</v>
      </c>
      <c r="D403" s="25" t="s">
        <v>231</v>
      </c>
      <c r="E403" s="25" t="s">
        <v>248</v>
      </c>
      <c r="F403" s="165">
        <f>'Прил 7'!G339</f>
        <v>371.8</v>
      </c>
    </row>
    <row r="404" spans="1:6" ht="63">
      <c r="A404" s="33" t="s">
        <v>234</v>
      </c>
      <c r="B404" s="23" t="s">
        <v>27</v>
      </c>
      <c r="C404" s="23" t="s">
        <v>28</v>
      </c>
      <c r="D404" s="23" t="s">
        <v>210</v>
      </c>
      <c r="E404" s="23"/>
      <c r="F404" s="157">
        <f>F405</f>
        <v>4287</v>
      </c>
    </row>
    <row r="405" spans="1:6" ht="63">
      <c r="A405" s="33" t="s">
        <v>349</v>
      </c>
      <c r="B405" s="23" t="s">
        <v>27</v>
      </c>
      <c r="C405" s="23" t="s">
        <v>28</v>
      </c>
      <c r="D405" s="23" t="s">
        <v>350</v>
      </c>
      <c r="E405" s="23"/>
      <c r="F405" s="157">
        <f>F406</f>
        <v>4287</v>
      </c>
    </row>
    <row r="406" spans="1:6" ht="47.25">
      <c r="A406" s="28" t="s">
        <v>318</v>
      </c>
      <c r="B406" s="23" t="s">
        <v>27</v>
      </c>
      <c r="C406" s="23" t="s">
        <v>28</v>
      </c>
      <c r="D406" s="23" t="s">
        <v>350</v>
      </c>
      <c r="E406" s="23" t="s">
        <v>211</v>
      </c>
      <c r="F406" s="157">
        <f>F407</f>
        <v>4287</v>
      </c>
    </row>
    <row r="407" spans="1:6" ht="15.75">
      <c r="A407" s="28" t="s">
        <v>319</v>
      </c>
      <c r="B407" s="23" t="s">
        <v>27</v>
      </c>
      <c r="C407" s="23" t="s">
        <v>28</v>
      </c>
      <c r="D407" s="23" t="s">
        <v>350</v>
      </c>
      <c r="E407" s="23" t="s">
        <v>280</v>
      </c>
      <c r="F407" s="157">
        <f>F408</f>
        <v>4287</v>
      </c>
    </row>
    <row r="408" spans="1:6" ht="15.75">
      <c r="A408" s="24" t="s">
        <v>262</v>
      </c>
      <c r="B408" s="25" t="s">
        <v>27</v>
      </c>
      <c r="C408" s="25" t="s">
        <v>28</v>
      </c>
      <c r="D408" s="25" t="s">
        <v>350</v>
      </c>
      <c r="E408" s="25" t="s">
        <v>263</v>
      </c>
      <c r="F408" s="165">
        <f>'Прил 7'!G344</f>
        <v>4287</v>
      </c>
    </row>
    <row r="409" spans="1:6" ht="37.5">
      <c r="A409" s="10" t="s">
        <v>203</v>
      </c>
      <c r="B409" s="8" t="s">
        <v>27</v>
      </c>
      <c r="C409" s="8" t="s">
        <v>72</v>
      </c>
      <c r="D409" s="8"/>
      <c r="E409" s="8"/>
      <c r="F409" s="168">
        <f>F410</f>
        <v>431</v>
      </c>
    </row>
    <row r="410" spans="1:6" ht="15.75">
      <c r="A410" s="11" t="s">
        <v>204</v>
      </c>
      <c r="B410" s="9" t="s">
        <v>27</v>
      </c>
      <c r="C410" s="9" t="s">
        <v>72</v>
      </c>
      <c r="D410" s="9" t="s">
        <v>205</v>
      </c>
      <c r="E410" s="9"/>
      <c r="F410" s="157">
        <f>F411+F415</f>
        <v>431</v>
      </c>
    </row>
    <row r="411" spans="1:6" ht="31.5">
      <c r="A411" s="33" t="s">
        <v>209</v>
      </c>
      <c r="B411" s="23" t="s">
        <v>27</v>
      </c>
      <c r="C411" s="23" t="s">
        <v>72</v>
      </c>
      <c r="D411" s="23" t="s">
        <v>208</v>
      </c>
      <c r="E411" s="23"/>
      <c r="F411" s="157">
        <f>F412</f>
        <v>137</v>
      </c>
    </row>
    <row r="412" spans="1:6" ht="31.5">
      <c r="A412" s="28" t="s">
        <v>270</v>
      </c>
      <c r="B412" s="23" t="s">
        <v>27</v>
      </c>
      <c r="C412" s="23" t="s">
        <v>72</v>
      </c>
      <c r="D412" s="23" t="s">
        <v>208</v>
      </c>
      <c r="E412" s="23" t="s">
        <v>272</v>
      </c>
      <c r="F412" s="157">
        <f>F413</f>
        <v>137</v>
      </c>
    </row>
    <row r="413" spans="1:6" ht="31.5">
      <c r="A413" s="28" t="s">
        <v>271</v>
      </c>
      <c r="B413" s="23" t="s">
        <v>27</v>
      </c>
      <c r="C413" s="23" t="s">
        <v>72</v>
      </c>
      <c r="D413" s="23" t="s">
        <v>208</v>
      </c>
      <c r="E413" s="23" t="s">
        <v>273</v>
      </c>
      <c r="F413" s="157">
        <f>F414</f>
        <v>137</v>
      </c>
    </row>
    <row r="414" spans="1:6" ht="31.5">
      <c r="A414" s="24" t="s">
        <v>250</v>
      </c>
      <c r="B414" s="25" t="s">
        <v>27</v>
      </c>
      <c r="C414" s="25" t="s">
        <v>72</v>
      </c>
      <c r="D414" s="25" t="s">
        <v>208</v>
      </c>
      <c r="E414" s="25" t="s">
        <v>248</v>
      </c>
      <c r="F414" s="165">
        <f>'Прил 7'!G45+'Прил 7'!G685+'Прил 7'!G847</f>
        <v>137</v>
      </c>
    </row>
    <row r="415" spans="1:6" ht="31.5">
      <c r="A415" s="11" t="s">
        <v>206</v>
      </c>
      <c r="B415" s="9" t="s">
        <v>27</v>
      </c>
      <c r="C415" s="9" t="s">
        <v>72</v>
      </c>
      <c r="D415" s="9" t="s">
        <v>207</v>
      </c>
      <c r="E415" s="9"/>
      <c r="F415" s="157">
        <f>F416+F419</f>
        <v>294</v>
      </c>
    </row>
    <row r="416" spans="1:6" ht="31.5">
      <c r="A416" s="28" t="s">
        <v>270</v>
      </c>
      <c r="B416" s="9" t="s">
        <v>27</v>
      </c>
      <c r="C416" s="9" t="s">
        <v>72</v>
      </c>
      <c r="D416" s="9" t="s">
        <v>207</v>
      </c>
      <c r="E416" s="9" t="s">
        <v>272</v>
      </c>
      <c r="F416" s="157">
        <f>F417</f>
        <v>246</v>
      </c>
    </row>
    <row r="417" spans="1:6" ht="31.5">
      <c r="A417" s="28" t="s">
        <v>271</v>
      </c>
      <c r="B417" s="9" t="s">
        <v>27</v>
      </c>
      <c r="C417" s="9" t="s">
        <v>72</v>
      </c>
      <c r="D417" s="9" t="s">
        <v>207</v>
      </c>
      <c r="E417" s="9" t="s">
        <v>273</v>
      </c>
      <c r="F417" s="157">
        <f>F418</f>
        <v>246</v>
      </c>
    </row>
    <row r="418" spans="1:6" ht="31.5">
      <c r="A418" s="24" t="s">
        <v>250</v>
      </c>
      <c r="B418" s="7" t="s">
        <v>27</v>
      </c>
      <c r="C418" s="7" t="s">
        <v>72</v>
      </c>
      <c r="D418" s="7" t="s">
        <v>207</v>
      </c>
      <c r="E418" s="7" t="s">
        <v>248</v>
      </c>
      <c r="F418" s="165">
        <f>'Прил 7'!G49+'Прил 7'!G350+'Прил 7'!G689</f>
        <v>246</v>
      </c>
    </row>
    <row r="419" spans="1:6" ht="47.25">
      <c r="A419" s="12" t="s">
        <v>318</v>
      </c>
      <c r="B419" s="9" t="s">
        <v>27</v>
      </c>
      <c r="C419" s="9" t="s">
        <v>72</v>
      </c>
      <c r="D419" s="9" t="s">
        <v>207</v>
      </c>
      <c r="E419" s="9" t="s">
        <v>211</v>
      </c>
      <c r="F419" s="157">
        <f>F420</f>
        <v>48</v>
      </c>
    </row>
    <row r="420" spans="1:6" ht="15.75">
      <c r="A420" s="12" t="s">
        <v>319</v>
      </c>
      <c r="B420" s="9" t="s">
        <v>27</v>
      </c>
      <c r="C420" s="9" t="s">
        <v>72</v>
      </c>
      <c r="D420" s="9" t="s">
        <v>207</v>
      </c>
      <c r="E420" s="9" t="s">
        <v>280</v>
      </c>
      <c r="F420" s="157">
        <f>F421</f>
        <v>48</v>
      </c>
    </row>
    <row r="421" spans="1:6" ht="15.75">
      <c r="A421" s="24" t="s">
        <v>262</v>
      </c>
      <c r="B421" s="7" t="s">
        <v>27</v>
      </c>
      <c r="C421" s="7" t="s">
        <v>72</v>
      </c>
      <c r="D421" s="7" t="s">
        <v>207</v>
      </c>
      <c r="E421" s="7" t="s">
        <v>263</v>
      </c>
      <c r="F421" s="165">
        <f>'Прил 7'!G353</f>
        <v>48</v>
      </c>
    </row>
    <row r="422" spans="1:6" ht="18.75">
      <c r="A422" s="31" t="s">
        <v>43</v>
      </c>
      <c r="B422" s="32" t="s">
        <v>27</v>
      </c>
      <c r="C422" s="32" t="s">
        <v>27</v>
      </c>
      <c r="D422" s="23"/>
      <c r="E422" s="23"/>
      <c r="F422" s="168">
        <f>F423+F428+F442+F455+F459+F447</f>
        <v>34608.99</v>
      </c>
    </row>
    <row r="423" spans="1:6" ht="15.75">
      <c r="A423" s="33" t="s">
        <v>96</v>
      </c>
      <c r="B423" s="23" t="s">
        <v>27</v>
      </c>
      <c r="C423" s="23" t="s">
        <v>27</v>
      </c>
      <c r="D423" s="23" t="s">
        <v>97</v>
      </c>
      <c r="E423" s="23"/>
      <c r="F423" s="157">
        <f>F424</f>
        <v>831.3</v>
      </c>
    </row>
    <row r="424" spans="1:6" ht="15.75">
      <c r="A424" s="33" t="s">
        <v>98</v>
      </c>
      <c r="B424" s="23" t="s">
        <v>27</v>
      </c>
      <c r="C424" s="23" t="s">
        <v>27</v>
      </c>
      <c r="D424" s="23" t="s">
        <v>99</v>
      </c>
      <c r="E424" s="23"/>
      <c r="F424" s="157">
        <f>F425</f>
        <v>831.3</v>
      </c>
    </row>
    <row r="425" spans="1:6" ht="31.5">
      <c r="A425" s="28" t="s">
        <v>270</v>
      </c>
      <c r="B425" s="23" t="s">
        <v>27</v>
      </c>
      <c r="C425" s="23" t="s">
        <v>27</v>
      </c>
      <c r="D425" s="23" t="s">
        <v>99</v>
      </c>
      <c r="E425" s="23" t="s">
        <v>272</v>
      </c>
      <c r="F425" s="157">
        <f>F426</f>
        <v>831.3</v>
      </c>
    </row>
    <row r="426" spans="1:6" ht="31.5">
      <c r="A426" s="28" t="s">
        <v>271</v>
      </c>
      <c r="B426" s="23" t="s">
        <v>27</v>
      </c>
      <c r="C426" s="23" t="s">
        <v>27</v>
      </c>
      <c r="D426" s="23" t="s">
        <v>99</v>
      </c>
      <c r="E426" s="23" t="s">
        <v>273</v>
      </c>
      <c r="F426" s="157">
        <f>F427</f>
        <v>831.3</v>
      </c>
    </row>
    <row r="427" spans="1:6" ht="31.5">
      <c r="A427" s="24" t="s">
        <v>250</v>
      </c>
      <c r="B427" s="25" t="s">
        <v>27</v>
      </c>
      <c r="C427" s="25" t="s">
        <v>27</v>
      </c>
      <c r="D427" s="25" t="s">
        <v>99</v>
      </c>
      <c r="E427" s="25" t="s">
        <v>248</v>
      </c>
      <c r="F427" s="165">
        <f>'Прил 7'!G695</f>
        <v>831.3</v>
      </c>
    </row>
    <row r="428" spans="1:6" ht="15.75">
      <c r="A428" s="12" t="s">
        <v>87</v>
      </c>
      <c r="B428" s="9" t="s">
        <v>27</v>
      </c>
      <c r="C428" s="9" t="s">
        <v>27</v>
      </c>
      <c r="D428" s="9" t="s">
        <v>88</v>
      </c>
      <c r="E428" s="25"/>
      <c r="F428" s="157">
        <f>F429</f>
        <v>19048.3</v>
      </c>
    </row>
    <row r="429" spans="1:6" ht="15.75">
      <c r="A429" s="28" t="s">
        <v>4</v>
      </c>
      <c r="B429" s="23" t="s">
        <v>27</v>
      </c>
      <c r="C429" s="23" t="s">
        <v>27</v>
      </c>
      <c r="D429" s="23" t="s">
        <v>89</v>
      </c>
      <c r="E429" s="23"/>
      <c r="F429" s="157">
        <f>F430+F434+F439</f>
        <v>19048.3</v>
      </c>
    </row>
    <row r="430" spans="1:6" ht="63">
      <c r="A430" s="33" t="s">
        <v>266</v>
      </c>
      <c r="B430" s="23" t="s">
        <v>27</v>
      </c>
      <c r="C430" s="23" t="s">
        <v>27</v>
      </c>
      <c r="D430" s="23" t="s">
        <v>89</v>
      </c>
      <c r="E430" s="23" t="s">
        <v>268</v>
      </c>
      <c r="F430" s="157">
        <f>F431</f>
        <v>13281.1</v>
      </c>
    </row>
    <row r="431" spans="1:6" ht="15.75">
      <c r="A431" s="33" t="s">
        <v>267</v>
      </c>
      <c r="B431" s="23" t="s">
        <v>27</v>
      </c>
      <c r="C431" s="23" t="s">
        <v>27</v>
      </c>
      <c r="D431" s="23" t="s">
        <v>89</v>
      </c>
      <c r="E431" s="23" t="s">
        <v>269</v>
      </c>
      <c r="F431" s="157">
        <f>F432+F433</f>
        <v>13281.1</v>
      </c>
    </row>
    <row r="432" spans="1:6" ht="15.75">
      <c r="A432" s="30" t="s">
        <v>244</v>
      </c>
      <c r="B432" s="25" t="s">
        <v>27</v>
      </c>
      <c r="C432" s="25" t="s">
        <v>27</v>
      </c>
      <c r="D432" s="25" t="s">
        <v>89</v>
      </c>
      <c r="E432" s="25" t="s">
        <v>245</v>
      </c>
      <c r="F432" s="165">
        <f>'Прил 7'!G359</f>
        <v>12713.1</v>
      </c>
    </row>
    <row r="433" spans="1:6" ht="15.75">
      <c r="A433" s="30" t="s">
        <v>253</v>
      </c>
      <c r="B433" s="25" t="s">
        <v>27</v>
      </c>
      <c r="C433" s="25" t="s">
        <v>27</v>
      </c>
      <c r="D433" s="25" t="s">
        <v>89</v>
      </c>
      <c r="E433" s="25" t="s">
        <v>246</v>
      </c>
      <c r="F433" s="165">
        <f>'Прил 7'!G360</f>
        <v>568</v>
      </c>
    </row>
    <row r="434" spans="1:6" ht="31.5">
      <c r="A434" s="28" t="s">
        <v>270</v>
      </c>
      <c r="B434" s="23" t="s">
        <v>27</v>
      </c>
      <c r="C434" s="23" t="s">
        <v>27</v>
      </c>
      <c r="D434" s="23" t="s">
        <v>89</v>
      </c>
      <c r="E434" s="23" t="s">
        <v>272</v>
      </c>
      <c r="F434" s="157">
        <f>F435</f>
        <v>5755</v>
      </c>
    </row>
    <row r="435" spans="1:6" ht="31.5">
      <c r="A435" s="28" t="s">
        <v>271</v>
      </c>
      <c r="B435" s="23" t="s">
        <v>27</v>
      </c>
      <c r="C435" s="23" t="s">
        <v>27</v>
      </c>
      <c r="D435" s="23" t="s">
        <v>89</v>
      </c>
      <c r="E435" s="23" t="s">
        <v>273</v>
      </c>
      <c r="F435" s="157">
        <f>F436+F437+F438</f>
        <v>5755</v>
      </c>
    </row>
    <row r="436" spans="1:6" ht="31.5">
      <c r="A436" s="24" t="s">
        <v>249</v>
      </c>
      <c r="B436" s="25" t="s">
        <v>27</v>
      </c>
      <c r="C436" s="25" t="s">
        <v>27</v>
      </c>
      <c r="D436" s="25" t="s">
        <v>89</v>
      </c>
      <c r="E436" s="136">
        <v>242</v>
      </c>
      <c r="F436" s="165">
        <f>'Прил 7'!G363</f>
        <v>87.2</v>
      </c>
    </row>
    <row r="437" spans="1:6" ht="31.5">
      <c r="A437" s="24" t="s">
        <v>258</v>
      </c>
      <c r="B437" s="25" t="s">
        <v>27</v>
      </c>
      <c r="C437" s="25" t="s">
        <v>27</v>
      </c>
      <c r="D437" s="25" t="s">
        <v>89</v>
      </c>
      <c r="E437" s="25" t="s">
        <v>259</v>
      </c>
      <c r="F437" s="165">
        <f>'Прил 7'!G364</f>
        <v>231.4</v>
      </c>
    </row>
    <row r="438" spans="1:6" ht="31.5">
      <c r="A438" s="24" t="s">
        <v>250</v>
      </c>
      <c r="B438" s="25" t="s">
        <v>27</v>
      </c>
      <c r="C438" s="25" t="s">
        <v>27</v>
      </c>
      <c r="D438" s="25" t="s">
        <v>89</v>
      </c>
      <c r="E438" s="25" t="s">
        <v>248</v>
      </c>
      <c r="F438" s="165">
        <f>'Прил 7'!G365</f>
        <v>5436.4</v>
      </c>
    </row>
    <row r="439" spans="1:6" ht="15.75">
      <c r="A439" s="92" t="s">
        <v>276</v>
      </c>
      <c r="B439" s="23" t="s">
        <v>27</v>
      </c>
      <c r="C439" s="23" t="s">
        <v>27</v>
      </c>
      <c r="D439" s="23" t="s">
        <v>89</v>
      </c>
      <c r="E439" s="23" t="s">
        <v>278</v>
      </c>
      <c r="F439" s="157">
        <f>F440</f>
        <v>12.2</v>
      </c>
    </row>
    <row r="440" spans="1:6" ht="31.5">
      <c r="A440" s="28" t="s">
        <v>277</v>
      </c>
      <c r="B440" s="23" t="s">
        <v>27</v>
      </c>
      <c r="C440" s="23" t="s">
        <v>27</v>
      </c>
      <c r="D440" s="23" t="s">
        <v>89</v>
      </c>
      <c r="E440" s="23" t="s">
        <v>279</v>
      </c>
      <c r="F440" s="157">
        <f>F441</f>
        <v>12.2</v>
      </c>
    </row>
    <row r="441" spans="1:6" ht="15.75">
      <c r="A441" s="27" t="s">
        <v>256</v>
      </c>
      <c r="B441" s="25" t="s">
        <v>27</v>
      </c>
      <c r="C441" s="25" t="s">
        <v>27</v>
      </c>
      <c r="D441" s="25" t="s">
        <v>89</v>
      </c>
      <c r="E441" s="25" t="s">
        <v>257</v>
      </c>
      <c r="F441" s="165">
        <f>'Прил 7'!G368</f>
        <v>12.2</v>
      </c>
    </row>
    <row r="442" spans="1:6" ht="15.75">
      <c r="A442" s="132" t="s">
        <v>356</v>
      </c>
      <c r="B442" s="75" t="s">
        <v>27</v>
      </c>
      <c r="C442" s="75" t="s">
        <v>27</v>
      </c>
      <c r="D442" s="75" t="s">
        <v>324</v>
      </c>
      <c r="E442" s="75"/>
      <c r="F442" s="169">
        <f>F443</f>
        <v>8</v>
      </c>
    </row>
    <row r="443" spans="1:6" ht="15.75">
      <c r="A443" s="28" t="s">
        <v>326</v>
      </c>
      <c r="B443" s="75" t="s">
        <v>27</v>
      </c>
      <c r="C443" s="75" t="s">
        <v>27</v>
      </c>
      <c r="D443" s="75" t="s">
        <v>325</v>
      </c>
      <c r="E443" s="75"/>
      <c r="F443" s="169">
        <f>F444</f>
        <v>8</v>
      </c>
    </row>
    <row r="444" spans="1:6" ht="15.75">
      <c r="A444" s="28" t="s">
        <v>322</v>
      </c>
      <c r="B444" s="75" t="s">
        <v>27</v>
      </c>
      <c r="C444" s="75" t="s">
        <v>27</v>
      </c>
      <c r="D444" s="75" t="s">
        <v>325</v>
      </c>
      <c r="E444" s="75" t="s">
        <v>293</v>
      </c>
      <c r="F444" s="169">
        <f>F445</f>
        <v>8</v>
      </c>
    </row>
    <row r="445" spans="1:6" ht="15.75">
      <c r="A445" s="28" t="s">
        <v>323</v>
      </c>
      <c r="B445" s="23" t="s">
        <v>27</v>
      </c>
      <c r="C445" s="23" t="s">
        <v>27</v>
      </c>
      <c r="D445" s="23" t="s">
        <v>325</v>
      </c>
      <c r="E445" s="23" t="s">
        <v>294</v>
      </c>
      <c r="F445" s="169">
        <f>F446</f>
        <v>8</v>
      </c>
    </row>
    <row r="446" spans="1:6" ht="15.75">
      <c r="A446" s="24" t="s">
        <v>323</v>
      </c>
      <c r="B446" s="25" t="s">
        <v>27</v>
      </c>
      <c r="C446" s="25" t="s">
        <v>27</v>
      </c>
      <c r="D446" s="25" t="s">
        <v>325</v>
      </c>
      <c r="E446" s="25" t="s">
        <v>294</v>
      </c>
      <c r="F446" s="165">
        <f>'Прил 7'!G700</f>
        <v>8</v>
      </c>
    </row>
    <row r="447" spans="1:6" ht="15.75">
      <c r="A447" s="28" t="s">
        <v>392</v>
      </c>
      <c r="B447" s="23" t="s">
        <v>27</v>
      </c>
      <c r="C447" s="23" t="s">
        <v>27</v>
      </c>
      <c r="D447" s="23" t="s">
        <v>393</v>
      </c>
      <c r="E447" s="23"/>
      <c r="F447" s="157">
        <f>F448</f>
        <v>1294.29</v>
      </c>
    </row>
    <row r="448" spans="1:6" ht="47.25">
      <c r="A448" s="186" t="s">
        <v>431</v>
      </c>
      <c r="B448" s="182" t="s">
        <v>27</v>
      </c>
      <c r="C448" s="182" t="s">
        <v>27</v>
      </c>
      <c r="D448" s="182" t="s">
        <v>426</v>
      </c>
      <c r="E448" s="182"/>
      <c r="F448" s="157">
        <f>F449+F452</f>
        <v>1294.29</v>
      </c>
    </row>
    <row r="449" spans="1:6" ht="31.5">
      <c r="A449" s="186" t="s">
        <v>270</v>
      </c>
      <c r="B449" s="182" t="s">
        <v>27</v>
      </c>
      <c r="C449" s="182" t="s">
        <v>27</v>
      </c>
      <c r="D449" s="182" t="s">
        <v>426</v>
      </c>
      <c r="E449" s="182" t="s">
        <v>272</v>
      </c>
      <c r="F449" s="157">
        <f>F450</f>
        <v>352.87</v>
      </c>
    </row>
    <row r="450" spans="1:6" ht="31.5">
      <c r="A450" s="186" t="s">
        <v>271</v>
      </c>
      <c r="B450" s="182" t="s">
        <v>27</v>
      </c>
      <c r="C450" s="182" t="s">
        <v>27</v>
      </c>
      <c r="D450" s="182" t="s">
        <v>426</v>
      </c>
      <c r="E450" s="182" t="s">
        <v>273</v>
      </c>
      <c r="F450" s="157">
        <f>F451</f>
        <v>352.87</v>
      </c>
    </row>
    <row r="451" spans="1:6" ht="31.5">
      <c r="A451" s="179" t="s">
        <v>250</v>
      </c>
      <c r="B451" s="180" t="s">
        <v>27</v>
      </c>
      <c r="C451" s="180" t="s">
        <v>27</v>
      </c>
      <c r="D451" s="180" t="s">
        <v>426</v>
      </c>
      <c r="E451" s="180" t="s">
        <v>248</v>
      </c>
      <c r="F451" s="165">
        <f>'Прил 7'!G373</f>
        <v>352.87</v>
      </c>
    </row>
    <row r="452" spans="1:6" ht="47.25">
      <c r="A452" s="186" t="s">
        <v>318</v>
      </c>
      <c r="B452" s="182" t="s">
        <v>27</v>
      </c>
      <c r="C452" s="182" t="s">
        <v>27</v>
      </c>
      <c r="D452" s="182" t="s">
        <v>426</v>
      </c>
      <c r="E452" s="182" t="s">
        <v>211</v>
      </c>
      <c r="F452" s="157">
        <f>F453</f>
        <v>941.42</v>
      </c>
    </row>
    <row r="453" spans="1:6" ht="15.75">
      <c r="A453" s="186" t="s">
        <v>319</v>
      </c>
      <c r="B453" s="182" t="s">
        <v>27</v>
      </c>
      <c r="C453" s="182" t="s">
        <v>27</v>
      </c>
      <c r="D453" s="182" t="s">
        <v>426</v>
      </c>
      <c r="E453" s="182" t="s">
        <v>280</v>
      </c>
      <c r="F453" s="157">
        <f>F454</f>
        <v>941.42</v>
      </c>
    </row>
    <row r="454" spans="1:6" ht="15.75">
      <c r="A454" s="179" t="s">
        <v>262</v>
      </c>
      <c r="B454" s="180" t="s">
        <v>27</v>
      </c>
      <c r="C454" s="180" t="s">
        <v>27</v>
      </c>
      <c r="D454" s="180" t="s">
        <v>426</v>
      </c>
      <c r="E454" s="180" t="s">
        <v>263</v>
      </c>
      <c r="F454" s="165">
        <f>'Прил 7'!G376</f>
        <v>941.42</v>
      </c>
    </row>
    <row r="455" spans="1:6" ht="66.75" customHeight="1">
      <c r="A455" s="11" t="s">
        <v>217</v>
      </c>
      <c r="B455" s="23" t="s">
        <v>27</v>
      </c>
      <c r="C455" s="23" t="s">
        <v>27</v>
      </c>
      <c r="D455" s="23" t="s">
        <v>142</v>
      </c>
      <c r="E455" s="23"/>
      <c r="F455" s="157">
        <f>F456</f>
        <v>2494.6</v>
      </c>
    </row>
    <row r="456" spans="1:6" ht="15" customHeight="1">
      <c r="A456" s="28" t="s">
        <v>270</v>
      </c>
      <c r="B456" s="23" t="s">
        <v>27</v>
      </c>
      <c r="C456" s="23" t="s">
        <v>27</v>
      </c>
      <c r="D456" s="23" t="s">
        <v>142</v>
      </c>
      <c r="E456" s="23" t="s">
        <v>272</v>
      </c>
      <c r="F456" s="157">
        <f>F457</f>
        <v>2494.6</v>
      </c>
    </row>
    <row r="457" spans="1:6" ht="31.5">
      <c r="A457" s="28" t="s">
        <v>271</v>
      </c>
      <c r="B457" s="23" t="s">
        <v>27</v>
      </c>
      <c r="C457" s="23" t="s">
        <v>27</v>
      </c>
      <c r="D457" s="23" t="s">
        <v>142</v>
      </c>
      <c r="E457" s="23" t="s">
        <v>273</v>
      </c>
      <c r="F457" s="157">
        <f>F458</f>
        <v>2494.6</v>
      </c>
    </row>
    <row r="458" spans="1:6" ht="15" customHeight="1">
      <c r="A458" s="24" t="s">
        <v>250</v>
      </c>
      <c r="B458" s="25" t="s">
        <v>27</v>
      </c>
      <c r="C458" s="25" t="s">
        <v>27</v>
      </c>
      <c r="D458" s="25" t="s">
        <v>142</v>
      </c>
      <c r="E458" s="25" t="s">
        <v>248</v>
      </c>
      <c r="F458" s="165">
        <f>'Прил 7'!G380</f>
        <v>2494.6</v>
      </c>
    </row>
    <row r="459" spans="1:6" ht="15.75">
      <c r="A459" s="28" t="s">
        <v>44</v>
      </c>
      <c r="B459" s="23" t="s">
        <v>27</v>
      </c>
      <c r="C459" s="23" t="s">
        <v>27</v>
      </c>
      <c r="D459" s="23" t="s">
        <v>45</v>
      </c>
      <c r="E459" s="25"/>
      <c r="F459" s="157">
        <f>F460+F465+F480+F484+F491+F495+F503+F499</f>
        <v>10932.5</v>
      </c>
    </row>
    <row r="460" spans="1:6" ht="31.5">
      <c r="A460" s="12" t="s">
        <v>212</v>
      </c>
      <c r="B460" s="23" t="s">
        <v>27</v>
      </c>
      <c r="C460" s="23" t="s">
        <v>27</v>
      </c>
      <c r="D460" s="23" t="s">
        <v>213</v>
      </c>
      <c r="E460" s="25"/>
      <c r="F460" s="157">
        <f>F461</f>
        <v>114.3</v>
      </c>
    </row>
    <row r="461" spans="1:6" ht="31.5">
      <c r="A461" s="28" t="s">
        <v>270</v>
      </c>
      <c r="B461" s="23" t="s">
        <v>27</v>
      </c>
      <c r="C461" s="23" t="s">
        <v>27</v>
      </c>
      <c r="D461" s="23" t="s">
        <v>213</v>
      </c>
      <c r="E461" s="23" t="s">
        <v>272</v>
      </c>
      <c r="F461" s="157">
        <f>F462</f>
        <v>114.3</v>
      </c>
    </row>
    <row r="462" spans="1:6" ht="31.5">
      <c r="A462" s="28" t="s">
        <v>271</v>
      </c>
      <c r="B462" s="23" t="s">
        <v>27</v>
      </c>
      <c r="C462" s="23" t="s">
        <v>27</v>
      </c>
      <c r="D462" s="23" t="s">
        <v>213</v>
      </c>
      <c r="E462" s="23" t="s">
        <v>273</v>
      </c>
      <c r="F462" s="157">
        <f>F463+F464</f>
        <v>114.3</v>
      </c>
    </row>
    <row r="463" spans="1:6" ht="31.5">
      <c r="A463" s="24" t="s">
        <v>249</v>
      </c>
      <c r="B463" s="25" t="s">
        <v>27</v>
      </c>
      <c r="C463" s="25" t="s">
        <v>27</v>
      </c>
      <c r="D463" s="25" t="s">
        <v>213</v>
      </c>
      <c r="E463" s="25" t="s">
        <v>247</v>
      </c>
      <c r="F463" s="165">
        <f>'Прил 7'!G385</f>
        <v>19</v>
      </c>
    </row>
    <row r="464" spans="1:6" ht="31.5">
      <c r="A464" s="24" t="s">
        <v>250</v>
      </c>
      <c r="B464" s="25" t="s">
        <v>27</v>
      </c>
      <c r="C464" s="25" t="s">
        <v>27</v>
      </c>
      <c r="D464" s="25" t="s">
        <v>213</v>
      </c>
      <c r="E464" s="25" t="s">
        <v>248</v>
      </c>
      <c r="F464" s="165">
        <f>'Прил 7'!G386</f>
        <v>95.3</v>
      </c>
    </row>
    <row r="465" spans="1:6" ht="31.5">
      <c r="A465" s="28" t="s">
        <v>345</v>
      </c>
      <c r="B465" s="23" t="s">
        <v>27</v>
      </c>
      <c r="C465" s="23" t="s">
        <v>27</v>
      </c>
      <c r="D465" s="23" t="s">
        <v>100</v>
      </c>
      <c r="E465" s="25"/>
      <c r="F465" s="157">
        <f>F466+F476</f>
        <v>3433</v>
      </c>
    </row>
    <row r="466" spans="1:6" ht="31.5">
      <c r="A466" s="28" t="s">
        <v>103</v>
      </c>
      <c r="B466" s="23" t="s">
        <v>27</v>
      </c>
      <c r="C466" s="23" t="s">
        <v>27</v>
      </c>
      <c r="D466" s="23" t="s">
        <v>104</v>
      </c>
      <c r="E466" s="23"/>
      <c r="F466" s="157">
        <f>F467+F470+F473</f>
        <v>3289</v>
      </c>
    </row>
    <row r="467" spans="1:6" ht="63">
      <c r="A467" s="33" t="s">
        <v>266</v>
      </c>
      <c r="B467" s="23" t="s">
        <v>27</v>
      </c>
      <c r="C467" s="23" t="s">
        <v>27</v>
      </c>
      <c r="D467" s="23" t="s">
        <v>180</v>
      </c>
      <c r="E467" s="23" t="s">
        <v>268</v>
      </c>
      <c r="F467" s="157">
        <f>F468</f>
        <v>286</v>
      </c>
    </row>
    <row r="468" spans="1:6" ht="15.75">
      <c r="A468" s="33" t="s">
        <v>267</v>
      </c>
      <c r="B468" s="23" t="s">
        <v>27</v>
      </c>
      <c r="C468" s="23" t="s">
        <v>27</v>
      </c>
      <c r="D468" s="23" t="s">
        <v>180</v>
      </c>
      <c r="E468" s="23" t="s">
        <v>269</v>
      </c>
      <c r="F468" s="157">
        <f>F469</f>
        <v>286</v>
      </c>
    </row>
    <row r="469" spans="1:6" ht="15.75">
      <c r="A469" s="30" t="s">
        <v>244</v>
      </c>
      <c r="B469" s="25" t="s">
        <v>27</v>
      </c>
      <c r="C469" s="25" t="s">
        <v>27</v>
      </c>
      <c r="D469" s="25" t="s">
        <v>180</v>
      </c>
      <c r="E469" s="25" t="s">
        <v>245</v>
      </c>
      <c r="F469" s="165">
        <f>'Прил 7'!G391</f>
        <v>286</v>
      </c>
    </row>
    <row r="470" spans="1:6" ht="31.5">
      <c r="A470" s="28" t="s">
        <v>270</v>
      </c>
      <c r="B470" s="23" t="s">
        <v>27</v>
      </c>
      <c r="C470" s="23" t="s">
        <v>27</v>
      </c>
      <c r="D470" s="23" t="s">
        <v>180</v>
      </c>
      <c r="E470" s="23" t="s">
        <v>272</v>
      </c>
      <c r="F470" s="157">
        <f>F471</f>
        <v>1513</v>
      </c>
    </row>
    <row r="471" spans="1:6" ht="31.5">
      <c r="A471" s="28" t="s">
        <v>271</v>
      </c>
      <c r="B471" s="23" t="s">
        <v>27</v>
      </c>
      <c r="C471" s="23" t="s">
        <v>27</v>
      </c>
      <c r="D471" s="23" t="s">
        <v>180</v>
      </c>
      <c r="E471" s="23" t="s">
        <v>273</v>
      </c>
      <c r="F471" s="157">
        <f>F472</f>
        <v>1513</v>
      </c>
    </row>
    <row r="472" spans="1:6" ht="31.5">
      <c r="A472" s="24" t="s">
        <v>250</v>
      </c>
      <c r="B472" s="25" t="s">
        <v>27</v>
      </c>
      <c r="C472" s="25" t="s">
        <v>27</v>
      </c>
      <c r="D472" s="25" t="s">
        <v>180</v>
      </c>
      <c r="E472" s="25" t="s">
        <v>248</v>
      </c>
      <c r="F472" s="165">
        <f>'Прил 7'!G394</f>
        <v>1513</v>
      </c>
    </row>
    <row r="473" spans="1:6" ht="47.25">
      <c r="A473" s="12" t="s">
        <v>318</v>
      </c>
      <c r="B473" s="23" t="s">
        <v>27</v>
      </c>
      <c r="C473" s="23" t="s">
        <v>27</v>
      </c>
      <c r="D473" s="23" t="s">
        <v>180</v>
      </c>
      <c r="E473" s="9" t="s">
        <v>211</v>
      </c>
      <c r="F473" s="157">
        <f>F474</f>
        <v>1490</v>
      </c>
    </row>
    <row r="474" spans="1:6" ht="15.75">
      <c r="A474" s="12" t="s">
        <v>319</v>
      </c>
      <c r="B474" s="23" t="s">
        <v>27</v>
      </c>
      <c r="C474" s="23" t="s">
        <v>27</v>
      </c>
      <c r="D474" s="23" t="s">
        <v>180</v>
      </c>
      <c r="E474" s="9" t="s">
        <v>280</v>
      </c>
      <c r="F474" s="157">
        <f>F475</f>
        <v>1490</v>
      </c>
    </row>
    <row r="475" spans="1:6" ht="15.75">
      <c r="A475" s="24" t="s">
        <v>262</v>
      </c>
      <c r="B475" s="25" t="s">
        <v>27</v>
      </c>
      <c r="C475" s="25" t="s">
        <v>27</v>
      </c>
      <c r="D475" s="25" t="s">
        <v>180</v>
      </c>
      <c r="E475" s="7" t="s">
        <v>263</v>
      </c>
      <c r="F475" s="165">
        <f>'Прил 7'!G397</f>
        <v>1490</v>
      </c>
    </row>
    <row r="476" spans="1:6" ht="47.25">
      <c r="A476" s="28" t="s">
        <v>422</v>
      </c>
      <c r="B476" s="23" t="s">
        <v>27</v>
      </c>
      <c r="C476" s="23" t="s">
        <v>27</v>
      </c>
      <c r="D476" s="23" t="s">
        <v>421</v>
      </c>
      <c r="E476" s="23"/>
      <c r="F476" s="157">
        <f>F477</f>
        <v>144</v>
      </c>
    </row>
    <row r="477" spans="1:6" ht="31.5">
      <c r="A477" s="28" t="s">
        <v>270</v>
      </c>
      <c r="B477" s="23" t="s">
        <v>27</v>
      </c>
      <c r="C477" s="23" t="s">
        <v>27</v>
      </c>
      <c r="D477" s="23" t="s">
        <v>421</v>
      </c>
      <c r="E477" s="23" t="s">
        <v>272</v>
      </c>
      <c r="F477" s="157">
        <f>F478</f>
        <v>144</v>
      </c>
    </row>
    <row r="478" spans="1:6" ht="31.5">
      <c r="A478" s="28" t="s">
        <v>271</v>
      </c>
      <c r="B478" s="23" t="s">
        <v>27</v>
      </c>
      <c r="C478" s="23" t="s">
        <v>27</v>
      </c>
      <c r="D478" s="23" t="s">
        <v>421</v>
      </c>
      <c r="E478" s="23" t="s">
        <v>273</v>
      </c>
      <c r="F478" s="157">
        <f>F479</f>
        <v>144</v>
      </c>
    </row>
    <row r="479" spans="1:6" ht="31.5">
      <c r="A479" s="24" t="s">
        <v>250</v>
      </c>
      <c r="B479" s="25" t="s">
        <v>27</v>
      </c>
      <c r="C479" s="25" t="s">
        <v>27</v>
      </c>
      <c r="D479" s="25" t="s">
        <v>421</v>
      </c>
      <c r="E479" s="25" t="s">
        <v>248</v>
      </c>
      <c r="F479" s="165">
        <f>'Прил 7'!G401</f>
        <v>144</v>
      </c>
    </row>
    <row r="480" spans="1:6" ht="47.25">
      <c r="A480" s="28" t="s">
        <v>286</v>
      </c>
      <c r="B480" s="23" t="s">
        <v>27</v>
      </c>
      <c r="C480" s="23" t="s">
        <v>27</v>
      </c>
      <c r="D480" s="23" t="s">
        <v>231</v>
      </c>
      <c r="E480" s="23"/>
      <c r="F480" s="157">
        <f>F481</f>
        <v>22</v>
      </c>
    </row>
    <row r="481" spans="1:6" ht="31.5">
      <c r="A481" s="28" t="s">
        <v>270</v>
      </c>
      <c r="B481" s="23" t="s">
        <v>27</v>
      </c>
      <c r="C481" s="23" t="s">
        <v>27</v>
      </c>
      <c r="D481" s="23" t="s">
        <v>231</v>
      </c>
      <c r="E481" s="23" t="s">
        <v>272</v>
      </c>
      <c r="F481" s="157">
        <f>F482</f>
        <v>22</v>
      </c>
    </row>
    <row r="482" spans="1:6" ht="31.5">
      <c r="A482" s="28" t="s">
        <v>271</v>
      </c>
      <c r="B482" s="23" t="s">
        <v>27</v>
      </c>
      <c r="C482" s="23" t="s">
        <v>27</v>
      </c>
      <c r="D482" s="23" t="s">
        <v>231</v>
      </c>
      <c r="E482" s="23" t="s">
        <v>273</v>
      </c>
      <c r="F482" s="157">
        <f>F483</f>
        <v>22</v>
      </c>
    </row>
    <row r="483" spans="1:6" ht="31.5">
      <c r="A483" s="24" t="s">
        <v>250</v>
      </c>
      <c r="B483" s="25" t="s">
        <v>27</v>
      </c>
      <c r="C483" s="25" t="s">
        <v>27</v>
      </c>
      <c r="D483" s="25" t="s">
        <v>231</v>
      </c>
      <c r="E483" s="25" t="s">
        <v>248</v>
      </c>
      <c r="F483" s="165">
        <f>'Прил 7'!G405</f>
        <v>22</v>
      </c>
    </row>
    <row r="484" spans="1:6" ht="47.25">
      <c r="A484" s="77" t="s">
        <v>236</v>
      </c>
      <c r="B484" s="75" t="s">
        <v>27</v>
      </c>
      <c r="C484" s="75" t="s">
        <v>27</v>
      </c>
      <c r="D484" s="75" t="s">
        <v>237</v>
      </c>
      <c r="E484" s="75"/>
      <c r="F484" s="169">
        <f>F485+F488</f>
        <v>2892</v>
      </c>
    </row>
    <row r="485" spans="1:6" ht="31.5">
      <c r="A485" s="28" t="s">
        <v>270</v>
      </c>
      <c r="B485" s="23" t="s">
        <v>27</v>
      </c>
      <c r="C485" s="23" t="s">
        <v>27</v>
      </c>
      <c r="D485" s="75" t="s">
        <v>237</v>
      </c>
      <c r="E485" s="23" t="s">
        <v>272</v>
      </c>
      <c r="F485" s="157">
        <f>F486</f>
        <v>892</v>
      </c>
    </row>
    <row r="486" spans="1:6" ht="31.5">
      <c r="A486" s="28" t="s">
        <v>271</v>
      </c>
      <c r="B486" s="23" t="s">
        <v>27</v>
      </c>
      <c r="C486" s="23" t="s">
        <v>27</v>
      </c>
      <c r="D486" s="75" t="s">
        <v>237</v>
      </c>
      <c r="E486" s="23" t="s">
        <v>273</v>
      </c>
      <c r="F486" s="157">
        <f>F487</f>
        <v>892</v>
      </c>
    </row>
    <row r="487" spans="1:6" ht="31.5">
      <c r="A487" s="24" t="s">
        <v>250</v>
      </c>
      <c r="B487" s="25" t="s">
        <v>27</v>
      </c>
      <c r="C487" s="25" t="s">
        <v>27</v>
      </c>
      <c r="D487" s="26" t="s">
        <v>237</v>
      </c>
      <c r="E487" s="25" t="s">
        <v>248</v>
      </c>
      <c r="F487" s="165">
        <f>'Прил 7'!G705</f>
        <v>892</v>
      </c>
    </row>
    <row r="488" spans="1:6" ht="15.75">
      <c r="A488" s="77" t="s">
        <v>189</v>
      </c>
      <c r="B488" s="23" t="s">
        <v>27</v>
      </c>
      <c r="C488" s="23" t="s">
        <v>27</v>
      </c>
      <c r="D488" s="75" t="s">
        <v>237</v>
      </c>
      <c r="E488" s="23" t="s">
        <v>288</v>
      </c>
      <c r="F488" s="157">
        <f>F489</f>
        <v>2000</v>
      </c>
    </row>
    <row r="489" spans="1:6" ht="36" customHeight="1">
      <c r="A489" s="28" t="s">
        <v>305</v>
      </c>
      <c r="B489" s="23" t="s">
        <v>27</v>
      </c>
      <c r="C489" s="23" t="s">
        <v>27</v>
      </c>
      <c r="D489" s="75" t="s">
        <v>237</v>
      </c>
      <c r="E489" s="23" t="s">
        <v>306</v>
      </c>
      <c r="F489" s="157">
        <f>F490</f>
        <v>2000</v>
      </c>
    </row>
    <row r="490" spans="1:6" ht="47.25">
      <c r="A490" s="24" t="s">
        <v>301</v>
      </c>
      <c r="B490" s="25" t="s">
        <v>27</v>
      </c>
      <c r="C490" s="25" t="s">
        <v>27</v>
      </c>
      <c r="D490" s="26" t="s">
        <v>237</v>
      </c>
      <c r="E490" s="25" t="s">
        <v>302</v>
      </c>
      <c r="F490" s="165">
        <f>'Прил 7'!G708</f>
        <v>2000</v>
      </c>
    </row>
    <row r="491" spans="1:6" ht="47.25">
      <c r="A491" s="12" t="s">
        <v>412</v>
      </c>
      <c r="B491" s="9" t="s">
        <v>27</v>
      </c>
      <c r="C491" s="9" t="s">
        <v>27</v>
      </c>
      <c r="D491" s="9" t="s">
        <v>300</v>
      </c>
      <c r="E491" s="9"/>
      <c r="F491" s="157">
        <f>F492</f>
        <v>996.8</v>
      </c>
    </row>
    <row r="492" spans="1:6" ht="15.75">
      <c r="A492" s="11" t="s">
        <v>189</v>
      </c>
      <c r="B492" s="9" t="s">
        <v>27</v>
      </c>
      <c r="C492" s="9" t="s">
        <v>27</v>
      </c>
      <c r="D492" s="9" t="s">
        <v>300</v>
      </c>
      <c r="E492" s="9" t="s">
        <v>288</v>
      </c>
      <c r="F492" s="157">
        <f>F493</f>
        <v>996.8</v>
      </c>
    </row>
    <row r="493" spans="1:6" ht="31.5">
      <c r="A493" s="12" t="s">
        <v>305</v>
      </c>
      <c r="B493" s="9" t="s">
        <v>27</v>
      </c>
      <c r="C493" s="9" t="s">
        <v>27</v>
      </c>
      <c r="D493" s="9" t="s">
        <v>300</v>
      </c>
      <c r="E493" s="9" t="s">
        <v>306</v>
      </c>
      <c r="F493" s="157">
        <f>F494</f>
        <v>996.8</v>
      </c>
    </row>
    <row r="494" spans="1:6" ht="47.25">
      <c r="A494" s="129" t="s">
        <v>301</v>
      </c>
      <c r="B494" s="7" t="s">
        <v>27</v>
      </c>
      <c r="C494" s="7" t="s">
        <v>27</v>
      </c>
      <c r="D494" s="7" t="s">
        <v>300</v>
      </c>
      <c r="E494" s="7" t="s">
        <v>302</v>
      </c>
      <c r="F494" s="165">
        <f>'Прил 7'!G712</f>
        <v>996.8</v>
      </c>
    </row>
    <row r="495" spans="1:6" ht="63">
      <c r="A495" s="28" t="s">
        <v>344</v>
      </c>
      <c r="B495" s="23" t="s">
        <v>27</v>
      </c>
      <c r="C495" s="23" t="s">
        <v>27</v>
      </c>
      <c r="D495" s="23" t="s">
        <v>303</v>
      </c>
      <c r="E495" s="23"/>
      <c r="F495" s="157">
        <f>F496</f>
        <v>350</v>
      </c>
    </row>
    <row r="496" spans="1:6" ht="31.5">
      <c r="A496" s="28" t="s">
        <v>270</v>
      </c>
      <c r="B496" s="23" t="s">
        <v>27</v>
      </c>
      <c r="C496" s="23" t="s">
        <v>27</v>
      </c>
      <c r="D496" s="23" t="s">
        <v>303</v>
      </c>
      <c r="E496" s="23" t="s">
        <v>272</v>
      </c>
      <c r="F496" s="157">
        <f>F497</f>
        <v>350</v>
      </c>
    </row>
    <row r="497" spans="1:6" ht="31.5">
      <c r="A497" s="28" t="s">
        <v>271</v>
      </c>
      <c r="B497" s="23" t="s">
        <v>27</v>
      </c>
      <c r="C497" s="23" t="s">
        <v>27</v>
      </c>
      <c r="D497" s="23" t="s">
        <v>303</v>
      </c>
      <c r="E497" s="23" t="s">
        <v>273</v>
      </c>
      <c r="F497" s="157">
        <f>F498</f>
        <v>350</v>
      </c>
    </row>
    <row r="498" spans="1:6" ht="31.5">
      <c r="A498" s="24" t="s">
        <v>250</v>
      </c>
      <c r="B498" s="25" t="s">
        <v>27</v>
      </c>
      <c r="C498" s="25" t="s">
        <v>27</v>
      </c>
      <c r="D498" s="25" t="s">
        <v>303</v>
      </c>
      <c r="E498" s="25" t="s">
        <v>248</v>
      </c>
      <c r="F498" s="165">
        <f>'Прил 7'!G716</f>
        <v>350</v>
      </c>
    </row>
    <row r="499" spans="1:6" ht="47.25">
      <c r="A499" s="186" t="s">
        <v>429</v>
      </c>
      <c r="B499" s="182" t="s">
        <v>27</v>
      </c>
      <c r="C499" s="182" t="s">
        <v>27</v>
      </c>
      <c r="D499" s="182" t="s">
        <v>299</v>
      </c>
      <c r="E499" s="182"/>
      <c r="F499" s="157">
        <f>F500</f>
        <v>1908</v>
      </c>
    </row>
    <row r="500" spans="1:6" ht="31.5">
      <c r="A500" s="186" t="s">
        <v>270</v>
      </c>
      <c r="B500" s="182" t="s">
        <v>27</v>
      </c>
      <c r="C500" s="182" t="s">
        <v>27</v>
      </c>
      <c r="D500" s="182" t="s">
        <v>299</v>
      </c>
      <c r="E500" s="182" t="s">
        <v>272</v>
      </c>
      <c r="F500" s="157">
        <f>F501</f>
        <v>1908</v>
      </c>
    </row>
    <row r="501" spans="1:6" ht="31.5">
      <c r="A501" s="186" t="s">
        <v>271</v>
      </c>
      <c r="B501" s="182" t="s">
        <v>27</v>
      </c>
      <c r="C501" s="182" t="s">
        <v>27</v>
      </c>
      <c r="D501" s="182" t="s">
        <v>299</v>
      </c>
      <c r="E501" s="182" t="s">
        <v>273</v>
      </c>
      <c r="F501" s="157">
        <f>F502</f>
        <v>1908</v>
      </c>
    </row>
    <row r="502" spans="1:6" ht="31.5">
      <c r="A502" s="179" t="s">
        <v>297</v>
      </c>
      <c r="B502" s="180" t="s">
        <v>27</v>
      </c>
      <c r="C502" s="180" t="s">
        <v>27</v>
      </c>
      <c r="D502" s="180" t="s">
        <v>299</v>
      </c>
      <c r="E502" s="180" t="s">
        <v>259</v>
      </c>
      <c r="F502" s="165">
        <f>'Прил 7'!G720</f>
        <v>1908</v>
      </c>
    </row>
    <row r="503" spans="1:6" ht="47.25">
      <c r="A503" s="128" t="s">
        <v>348</v>
      </c>
      <c r="B503" s="23" t="s">
        <v>27</v>
      </c>
      <c r="C503" s="23" t="s">
        <v>27</v>
      </c>
      <c r="D503" s="23" t="s">
        <v>304</v>
      </c>
      <c r="E503" s="23"/>
      <c r="F503" s="157">
        <f>F504</f>
        <v>1216.4</v>
      </c>
    </row>
    <row r="504" spans="1:6" ht="31.5">
      <c r="A504" s="28" t="s">
        <v>270</v>
      </c>
      <c r="B504" s="23" t="s">
        <v>27</v>
      </c>
      <c r="C504" s="23" t="s">
        <v>27</v>
      </c>
      <c r="D504" s="23" t="s">
        <v>304</v>
      </c>
      <c r="E504" s="23" t="s">
        <v>272</v>
      </c>
      <c r="F504" s="157">
        <f>F505</f>
        <v>1216.4</v>
      </c>
    </row>
    <row r="505" spans="1:6" ht="31.5">
      <c r="A505" s="28" t="s">
        <v>271</v>
      </c>
      <c r="B505" s="23" t="s">
        <v>27</v>
      </c>
      <c r="C505" s="23" t="s">
        <v>27</v>
      </c>
      <c r="D505" s="23" t="s">
        <v>304</v>
      </c>
      <c r="E505" s="23" t="s">
        <v>273</v>
      </c>
      <c r="F505" s="157">
        <f>F506</f>
        <v>1216.4</v>
      </c>
    </row>
    <row r="506" spans="1:6" ht="31.5">
      <c r="A506" s="24" t="s">
        <v>297</v>
      </c>
      <c r="B506" s="25" t="s">
        <v>27</v>
      </c>
      <c r="C506" s="25" t="s">
        <v>27</v>
      </c>
      <c r="D506" s="25" t="s">
        <v>304</v>
      </c>
      <c r="E506" s="25" t="s">
        <v>259</v>
      </c>
      <c r="F506" s="165">
        <f>'Прил 7'!G724</f>
        <v>1216.4</v>
      </c>
    </row>
    <row r="507" spans="1:6" ht="18.75">
      <c r="A507" s="31" t="s">
        <v>90</v>
      </c>
      <c r="B507" s="32" t="s">
        <v>27</v>
      </c>
      <c r="C507" s="32" t="s">
        <v>73</v>
      </c>
      <c r="D507" s="32"/>
      <c r="E507" s="32"/>
      <c r="F507" s="168">
        <f>F508+F521+F539+F543+F534</f>
        <v>57865.39999999999</v>
      </c>
    </row>
    <row r="508" spans="1:6" ht="47.25">
      <c r="A508" s="33" t="s">
        <v>14</v>
      </c>
      <c r="B508" s="23" t="s">
        <v>27</v>
      </c>
      <c r="C508" s="23" t="s">
        <v>73</v>
      </c>
      <c r="D508" s="23" t="s">
        <v>15</v>
      </c>
      <c r="E508" s="23"/>
      <c r="F508" s="157">
        <f>F509</f>
        <v>5680.6</v>
      </c>
    </row>
    <row r="509" spans="1:6" ht="15.75">
      <c r="A509" s="33" t="s">
        <v>3</v>
      </c>
      <c r="B509" s="23" t="s">
        <v>27</v>
      </c>
      <c r="C509" s="23" t="s">
        <v>73</v>
      </c>
      <c r="D509" s="23" t="s">
        <v>17</v>
      </c>
      <c r="E509" s="23"/>
      <c r="F509" s="157">
        <f>F510+F514+F518</f>
        <v>5680.6</v>
      </c>
    </row>
    <row r="510" spans="1:6" ht="63">
      <c r="A510" s="33" t="s">
        <v>266</v>
      </c>
      <c r="B510" s="23" t="s">
        <v>27</v>
      </c>
      <c r="C510" s="23" t="s">
        <v>73</v>
      </c>
      <c r="D510" s="23" t="s">
        <v>17</v>
      </c>
      <c r="E510" s="23" t="s">
        <v>268</v>
      </c>
      <c r="F510" s="157">
        <f>F511</f>
        <v>4992.6</v>
      </c>
    </row>
    <row r="511" spans="1:6" ht="31.5">
      <c r="A511" s="33" t="s">
        <v>274</v>
      </c>
      <c r="B511" s="23" t="s">
        <v>27</v>
      </c>
      <c r="C511" s="23" t="s">
        <v>73</v>
      </c>
      <c r="D511" s="23" t="s">
        <v>17</v>
      </c>
      <c r="E511" s="23" t="s">
        <v>275</v>
      </c>
      <c r="F511" s="157">
        <f>F512+F513</f>
        <v>4992.6</v>
      </c>
    </row>
    <row r="512" spans="1:6" ht="15.75">
      <c r="A512" s="30" t="s">
        <v>244</v>
      </c>
      <c r="B512" s="25" t="s">
        <v>27</v>
      </c>
      <c r="C512" s="25" t="s">
        <v>73</v>
      </c>
      <c r="D512" s="25" t="s">
        <v>17</v>
      </c>
      <c r="E512" s="25" t="s">
        <v>254</v>
      </c>
      <c r="F512" s="165">
        <f>'Прил 7'!G411</f>
        <v>4395.6</v>
      </c>
    </row>
    <row r="513" spans="1:6" ht="15.75">
      <c r="A513" s="30" t="s">
        <v>253</v>
      </c>
      <c r="B513" s="25" t="s">
        <v>27</v>
      </c>
      <c r="C513" s="25" t="s">
        <v>73</v>
      </c>
      <c r="D513" s="25" t="s">
        <v>17</v>
      </c>
      <c r="E513" s="25" t="s">
        <v>255</v>
      </c>
      <c r="F513" s="165">
        <f>'Прил 7'!G412</f>
        <v>597</v>
      </c>
    </row>
    <row r="514" spans="1:6" ht="31.5">
      <c r="A514" s="28" t="s">
        <v>270</v>
      </c>
      <c r="B514" s="23" t="s">
        <v>27</v>
      </c>
      <c r="C514" s="23" t="s">
        <v>73</v>
      </c>
      <c r="D514" s="23" t="s">
        <v>17</v>
      </c>
      <c r="E514" s="23" t="s">
        <v>272</v>
      </c>
      <c r="F514" s="157">
        <f>F515</f>
        <v>679</v>
      </c>
    </row>
    <row r="515" spans="1:6" ht="31.5">
      <c r="A515" s="28" t="s">
        <v>271</v>
      </c>
      <c r="B515" s="23" t="s">
        <v>27</v>
      </c>
      <c r="C515" s="23" t="s">
        <v>73</v>
      </c>
      <c r="D515" s="23" t="s">
        <v>17</v>
      </c>
      <c r="E515" s="23" t="s">
        <v>273</v>
      </c>
      <c r="F515" s="157">
        <f>F516+F517</f>
        <v>679</v>
      </c>
    </row>
    <row r="516" spans="1:6" ht="31.5">
      <c r="A516" s="24" t="s">
        <v>249</v>
      </c>
      <c r="B516" s="25" t="s">
        <v>27</v>
      </c>
      <c r="C516" s="25" t="s">
        <v>73</v>
      </c>
      <c r="D516" s="25" t="s">
        <v>17</v>
      </c>
      <c r="E516" s="25" t="s">
        <v>247</v>
      </c>
      <c r="F516" s="165">
        <f>'Прил 7'!G415</f>
        <v>262.7</v>
      </c>
    </row>
    <row r="517" spans="1:6" ht="31.5">
      <c r="A517" s="24" t="s">
        <v>250</v>
      </c>
      <c r="B517" s="25" t="s">
        <v>27</v>
      </c>
      <c r="C517" s="25" t="s">
        <v>73</v>
      </c>
      <c r="D517" s="25" t="s">
        <v>17</v>
      </c>
      <c r="E517" s="25" t="s">
        <v>248</v>
      </c>
      <c r="F517" s="165">
        <f>'Прил 7'!G416</f>
        <v>416.3</v>
      </c>
    </row>
    <row r="518" spans="1:6" ht="15.75">
      <c r="A518" s="92" t="s">
        <v>276</v>
      </c>
      <c r="B518" s="23" t="s">
        <v>27</v>
      </c>
      <c r="C518" s="23" t="s">
        <v>73</v>
      </c>
      <c r="D518" s="23" t="s">
        <v>17</v>
      </c>
      <c r="E518" s="23" t="s">
        <v>278</v>
      </c>
      <c r="F518" s="157">
        <f>F519</f>
        <v>9</v>
      </c>
    </row>
    <row r="519" spans="1:6" ht="31.5">
      <c r="A519" s="28" t="s">
        <v>277</v>
      </c>
      <c r="B519" s="23" t="s">
        <v>27</v>
      </c>
      <c r="C519" s="23" t="s">
        <v>73</v>
      </c>
      <c r="D519" s="23" t="s">
        <v>17</v>
      </c>
      <c r="E519" s="23" t="s">
        <v>279</v>
      </c>
      <c r="F519" s="157">
        <f>F520</f>
        <v>9</v>
      </c>
    </row>
    <row r="520" spans="1:6" ht="15.75">
      <c r="A520" s="27" t="s">
        <v>256</v>
      </c>
      <c r="B520" s="25" t="s">
        <v>27</v>
      </c>
      <c r="C520" s="25" t="s">
        <v>73</v>
      </c>
      <c r="D520" s="25" t="s">
        <v>17</v>
      </c>
      <c r="E520" s="25" t="s">
        <v>257</v>
      </c>
      <c r="F520" s="165">
        <f>'Прил 7'!G419</f>
        <v>9</v>
      </c>
    </row>
    <row r="521" spans="1:6" ht="63">
      <c r="A521" s="28" t="s">
        <v>18</v>
      </c>
      <c r="B521" s="23" t="s">
        <v>27</v>
      </c>
      <c r="C521" s="23" t="s">
        <v>73</v>
      </c>
      <c r="D521" s="23" t="s">
        <v>10</v>
      </c>
      <c r="E521" s="23"/>
      <c r="F521" s="157">
        <f>F522</f>
        <v>46975.899999999994</v>
      </c>
    </row>
    <row r="522" spans="1:6" ht="15.75">
      <c r="A522" s="33" t="s">
        <v>4</v>
      </c>
      <c r="B522" s="23" t="s">
        <v>27</v>
      </c>
      <c r="C522" s="23" t="s">
        <v>73</v>
      </c>
      <c r="D522" s="23" t="s">
        <v>19</v>
      </c>
      <c r="E522" s="23"/>
      <c r="F522" s="157">
        <f>F523+F527+F531</f>
        <v>46975.899999999994</v>
      </c>
    </row>
    <row r="523" spans="1:6" ht="63">
      <c r="A523" s="33" t="s">
        <v>266</v>
      </c>
      <c r="B523" s="23" t="s">
        <v>27</v>
      </c>
      <c r="C523" s="23" t="s">
        <v>73</v>
      </c>
      <c r="D523" s="23" t="s">
        <v>10</v>
      </c>
      <c r="E523" s="23" t="s">
        <v>268</v>
      </c>
      <c r="F523" s="157">
        <f>F524</f>
        <v>38980.2</v>
      </c>
    </row>
    <row r="524" spans="1:6" ht="15.75">
      <c r="A524" s="33" t="s">
        <v>267</v>
      </c>
      <c r="B524" s="23" t="s">
        <v>27</v>
      </c>
      <c r="C524" s="23" t="s">
        <v>73</v>
      </c>
      <c r="D524" s="23" t="s">
        <v>10</v>
      </c>
      <c r="E524" s="23" t="s">
        <v>269</v>
      </c>
      <c r="F524" s="157">
        <f>F525+F526</f>
        <v>38980.2</v>
      </c>
    </row>
    <row r="525" spans="1:6" ht="15.75">
      <c r="A525" s="30" t="s">
        <v>244</v>
      </c>
      <c r="B525" s="25" t="s">
        <v>27</v>
      </c>
      <c r="C525" s="25" t="s">
        <v>73</v>
      </c>
      <c r="D525" s="25" t="s">
        <v>19</v>
      </c>
      <c r="E525" s="25" t="s">
        <v>245</v>
      </c>
      <c r="F525" s="165">
        <f>'Прил 7'!G424</f>
        <v>35561.6</v>
      </c>
    </row>
    <row r="526" spans="1:6" ht="15.75">
      <c r="A526" s="30" t="s">
        <v>253</v>
      </c>
      <c r="B526" s="25" t="s">
        <v>27</v>
      </c>
      <c r="C526" s="25" t="s">
        <v>73</v>
      </c>
      <c r="D526" s="25" t="s">
        <v>19</v>
      </c>
      <c r="E526" s="25" t="s">
        <v>246</v>
      </c>
      <c r="F526" s="165">
        <f>'Прил 7'!G425</f>
        <v>3418.6</v>
      </c>
    </row>
    <row r="527" spans="1:6" ht="31.5">
      <c r="A527" s="28" t="s">
        <v>270</v>
      </c>
      <c r="B527" s="23" t="s">
        <v>27</v>
      </c>
      <c r="C527" s="23" t="s">
        <v>73</v>
      </c>
      <c r="D527" s="23" t="s">
        <v>19</v>
      </c>
      <c r="E527" s="23" t="s">
        <v>272</v>
      </c>
      <c r="F527" s="157">
        <f>F528</f>
        <v>7982</v>
      </c>
    </row>
    <row r="528" spans="1:6" ht="31.5">
      <c r="A528" s="28" t="s">
        <v>271</v>
      </c>
      <c r="B528" s="23" t="s">
        <v>27</v>
      </c>
      <c r="C528" s="23" t="s">
        <v>73</v>
      </c>
      <c r="D528" s="23" t="s">
        <v>19</v>
      </c>
      <c r="E528" s="23" t="s">
        <v>273</v>
      </c>
      <c r="F528" s="157">
        <f>F529+F530</f>
        <v>7982</v>
      </c>
    </row>
    <row r="529" spans="1:6" ht="31.5">
      <c r="A529" s="24" t="s">
        <v>249</v>
      </c>
      <c r="B529" s="23" t="s">
        <v>27</v>
      </c>
      <c r="C529" s="23" t="s">
        <v>73</v>
      </c>
      <c r="D529" s="25" t="s">
        <v>19</v>
      </c>
      <c r="E529" s="136">
        <v>242</v>
      </c>
      <c r="F529" s="177">
        <f>'Прил 7'!G428</f>
        <v>1514.8</v>
      </c>
    </row>
    <row r="530" spans="1:6" ht="31.5">
      <c r="A530" s="24" t="s">
        <v>250</v>
      </c>
      <c r="B530" s="25" t="s">
        <v>27</v>
      </c>
      <c r="C530" s="25" t="s">
        <v>73</v>
      </c>
      <c r="D530" s="25" t="s">
        <v>19</v>
      </c>
      <c r="E530" s="25" t="s">
        <v>248</v>
      </c>
      <c r="F530" s="165">
        <f>'Прил 7'!G429</f>
        <v>6467.2</v>
      </c>
    </row>
    <row r="531" spans="1:6" ht="15.75">
      <c r="A531" s="92" t="s">
        <v>276</v>
      </c>
      <c r="B531" s="23" t="s">
        <v>27</v>
      </c>
      <c r="C531" s="23" t="s">
        <v>73</v>
      </c>
      <c r="D531" s="23" t="s">
        <v>19</v>
      </c>
      <c r="E531" s="23" t="s">
        <v>278</v>
      </c>
      <c r="F531" s="157">
        <f>F532</f>
        <v>13.7</v>
      </c>
    </row>
    <row r="532" spans="1:6" ht="31.5">
      <c r="A532" s="28" t="s">
        <v>277</v>
      </c>
      <c r="B532" s="23" t="s">
        <v>27</v>
      </c>
      <c r="C532" s="23" t="s">
        <v>73</v>
      </c>
      <c r="D532" s="23" t="s">
        <v>19</v>
      </c>
      <c r="E532" s="23" t="s">
        <v>279</v>
      </c>
      <c r="F532" s="157">
        <f>F533</f>
        <v>13.7</v>
      </c>
    </row>
    <row r="533" spans="1:6" ht="15.75">
      <c r="A533" s="27" t="s">
        <v>256</v>
      </c>
      <c r="B533" s="7" t="s">
        <v>27</v>
      </c>
      <c r="C533" s="7" t="s">
        <v>73</v>
      </c>
      <c r="D533" s="7" t="s">
        <v>19</v>
      </c>
      <c r="E533" s="7" t="s">
        <v>257</v>
      </c>
      <c r="F533" s="165">
        <f>'Прил 7'!G432</f>
        <v>13.7</v>
      </c>
    </row>
    <row r="534" spans="1:6" ht="15.75">
      <c r="A534" s="28" t="s">
        <v>392</v>
      </c>
      <c r="B534" s="9" t="s">
        <v>27</v>
      </c>
      <c r="C534" s="9" t="s">
        <v>73</v>
      </c>
      <c r="D534" s="9" t="s">
        <v>393</v>
      </c>
      <c r="E534" s="9"/>
      <c r="F534" s="169">
        <f>F535</f>
        <v>74.5</v>
      </c>
    </row>
    <row r="535" spans="1:6" ht="47.25">
      <c r="A535" s="150" t="s">
        <v>417</v>
      </c>
      <c r="B535" s="9" t="s">
        <v>27</v>
      </c>
      <c r="C535" s="9" t="s">
        <v>73</v>
      </c>
      <c r="D535" s="9" t="s">
        <v>413</v>
      </c>
      <c r="E535" s="9"/>
      <c r="F535" s="169">
        <f>F536</f>
        <v>74.5</v>
      </c>
    </row>
    <row r="536" spans="1:6" ht="31.5">
      <c r="A536" s="28" t="s">
        <v>270</v>
      </c>
      <c r="B536" s="23" t="s">
        <v>27</v>
      </c>
      <c r="C536" s="23" t="s">
        <v>73</v>
      </c>
      <c r="D536" s="23" t="s">
        <v>413</v>
      </c>
      <c r="E536" s="23" t="s">
        <v>272</v>
      </c>
      <c r="F536" s="169">
        <f>F537</f>
        <v>74.5</v>
      </c>
    </row>
    <row r="537" spans="1:6" ht="31.5">
      <c r="A537" s="28" t="s">
        <v>271</v>
      </c>
      <c r="B537" s="23" t="s">
        <v>27</v>
      </c>
      <c r="C537" s="23" t="s">
        <v>73</v>
      </c>
      <c r="D537" s="23" t="s">
        <v>413</v>
      </c>
      <c r="E537" s="23" t="s">
        <v>273</v>
      </c>
      <c r="F537" s="169">
        <f>F538</f>
        <v>74.5</v>
      </c>
    </row>
    <row r="538" spans="1:6" ht="31.5">
      <c r="A538" s="24" t="s">
        <v>250</v>
      </c>
      <c r="B538" s="25" t="s">
        <v>27</v>
      </c>
      <c r="C538" s="25" t="s">
        <v>73</v>
      </c>
      <c r="D538" s="25" t="s">
        <v>413</v>
      </c>
      <c r="E538" s="25" t="s">
        <v>248</v>
      </c>
      <c r="F538" s="170">
        <f>'Прил 7'!G437</f>
        <v>74.5</v>
      </c>
    </row>
    <row r="539" spans="1:6" ht="63">
      <c r="A539" s="11" t="s">
        <v>217</v>
      </c>
      <c r="B539" s="23" t="s">
        <v>27</v>
      </c>
      <c r="C539" s="23" t="s">
        <v>73</v>
      </c>
      <c r="D539" s="23" t="s">
        <v>142</v>
      </c>
      <c r="E539" s="23"/>
      <c r="F539" s="169">
        <f>F540</f>
        <v>342.7</v>
      </c>
    </row>
    <row r="540" spans="1:6" ht="31.5">
      <c r="A540" s="28" t="s">
        <v>270</v>
      </c>
      <c r="B540" s="23" t="s">
        <v>27</v>
      </c>
      <c r="C540" s="23" t="s">
        <v>73</v>
      </c>
      <c r="D540" s="23" t="s">
        <v>142</v>
      </c>
      <c r="E540" s="23" t="s">
        <v>272</v>
      </c>
      <c r="F540" s="157">
        <f>F541</f>
        <v>342.7</v>
      </c>
    </row>
    <row r="541" spans="1:6" ht="31.5">
      <c r="A541" s="28" t="s">
        <v>271</v>
      </c>
      <c r="B541" s="23" t="s">
        <v>27</v>
      </c>
      <c r="C541" s="23" t="s">
        <v>73</v>
      </c>
      <c r="D541" s="23" t="s">
        <v>142</v>
      </c>
      <c r="E541" s="23" t="s">
        <v>273</v>
      </c>
      <c r="F541" s="157">
        <f>F542</f>
        <v>342.7</v>
      </c>
    </row>
    <row r="542" spans="1:6" ht="31.5">
      <c r="A542" s="24" t="s">
        <v>250</v>
      </c>
      <c r="B542" s="25" t="s">
        <v>27</v>
      </c>
      <c r="C542" s="25" t="s">
        <v>73</v>
      </c>
      <c r="D542" s="25" t="s">
        <v>142</v>
      </c>
      <c r="E542" s="25" t="s">
        <v>248</v>
      </c>
      <c r="F542" s="165">
        <f>'Прил 7'!G441</f>
        <v>342.7</v>
      </c>
    </row>
    <row r="543" spans="1:6" ht="15.75">
      <c r="A543" s="28" t="s">
        <v>44</v>
      </c>
      <c r="B543" s="23" t="s">
        <v>27</v>
      </c>
      <c r="C543" s="23" t="s">
        <v>73</v>
      </c>
      <c r="D543" s="23" t="s">
        <v>45</v>
      </c>
      <c r="E543" s="23"/>
      <c r="F543" s="157">
        <f>F544+F548</f>
        <v>4791.7</v>
      </c>
    </row>
    <row r="544" spans="1:6" ht="47.25">
      <c r="A544" s="28" t="s">
        <v>218</v>
      </c>
      <c r="B544" s="23" t="s">
        <v>27</v>
      </c>
      <c r="C544" s="23" t="s">
        <v>73</v>
      </c>
      <c r="D544" s="23" t="s">
        <v>219</v>
      </c>
      <c r="E544" s="23"/>
      <c r="F544" s="157">
        <f>F545</f>
        <v>125.2</v>
      </c>
    </row>
    <row r="545" spans="1:6" ht="31.5">
      <c r="A545" s="28" t="s">
        <v>270</v>
      </c>
      <c r="B545" s="23" t="s">
        <v>27</v>
      </c>
      <c r="C545" s="23" t="s">
        <v>73</v>
      </c>
      <c r="D545" s="23" t="s">
        <v>219</v>
      </c>
      <c r="E545" s="23" t="s">
        <v>272</v>
      </c>
      <c r="F545" s="157">
        <f>F546</f>
        <v>125.2</v>
      </c>
    </row>
    <row r="546" spans="1:6" ht="31.5">
      <c r="A546" s="28" t="s">
        <v>271</v>
      </c>
      <c r="B546" s="23" t="s">
        <v>27</v>
      </c>
      <c r="C546" s="23" t="s">
        <v>73</v>
      </c>
      <c r="D546" s="23" t="s">
        <v>219</v>
      </c>
      <c r="E546" s="23" t="s">
        <v>273</v>
      </c>
      <c r="F546" s="157">
        <f>F547</f>
        <v>125.2</v>
      </c>
    </row>
    <row r="547" spans="1:6" ht="31.5">
      <c r="A547" s="24" t="s">
        <v>250</v>
      </c>
      <c r="B547" s="25" t="s">
        <v>27</v>
      </c>
      <c r="C547" s="25" t="s">
        <v>73</v>
      </c>
      <c r="D547" s="25" t="s">
        <v>219</v>
      </c>
      <c r="E547" s="25" t="s">
        <v>248</v>
      </c>
      <c r="F547" s="165">
        <f>'Прил 7'!G730</f>
        <v>125.2</v>
      </c>
    </row>
    <row r="548" spans="1:6" ht="31.5">
      <c r="A548" s="28" t="s">
        <v>345</v>
      </c>
      <c r="B548" s="23" t="s">
        <v>27</v>
      </c>
      <c r="C548" s="23" t="s">
        <v>73</v>
      </c>
      <c r="D548" s="23" t="s">
        <v>100</v>
      </c>
      <c r="E548" s="23"/>
      <c r="F548" s="157">
        <f>F549+F553+F558+F562+F566</f>
        <v>4666.5</v>
      </c>
    </row>
    <row r="549" spans="1:6" ht="15.75">
      <c r="A549" s="28" t="s">
        <v>281</v>
      </c>
      <c r="B549" s="23" t="s">
        <v>27</v>
      </c>
      <c r="C549" s="23" t="s">
        <v>73</v>
      </c>
      <c r="D549" s="23" t="s">
        <v>101</v>
      </c>
      <c r="E549" s="23"/>
      <c r="F549" s="157">
        <f>F550</f>
        <v>100</v>
      </c>
    </row>
    <row r="550" spans="1:6" ht="31.5">
      <c r="A550" s="28" t="s">
        <v>270</v>
      </c>
      <c r="B550" s="23" t="s">
        <v>27</v>
      </c>
      <c r="C550" s="23" t="s">
        <v>73</v>
      </c>
      <c r="D550" s="23" t="s">
        <v>101</v>
      </c>
      <c r="E550" s="23" t="s">
        <v>272</v>
      </c>
      <c r="F550" s="157">
        <f>F551</f>
        <v>100</v>
      </c>
    </row>
    <row r="551" spans="1:6" ht="31.5">
      <c r="A551" s="28" t="s">
        <v>271</v>
      </c>
      <c r="B551" s="23" t="s">
        <v>27</v>
      </c>
      <c r="C551" s="23" t="s">
        <v>73</v>
      </c>
      <c r="D551" s="23" t="s">
        <v>101</v>
      </c>
      <c r="E551" s="23" t="s">
        <v>273</v>
      </c>
      <c r="F551" s="157">
        <f>F552</f>
        <v>100</v>
      </c>
    </row>
    <row r="552" spans="1:6" ht="31.5">
      <c r="A552" s="24" t="s">
        <v>250</v>
      </c>
      <c r="B552" s="25" t="s">
        <v>27</v>
      </c>
      <c r="C552" s="25" t="s">
        <v>73</v>
      </c>
      <c r="D552" s="25" t="s">
        <v>101</v>
      </c>
      <c r="E552" s="25" t="s">
        <v>248</v>
      </c>
      <c r="F552" s="165">
        <f>'Прил 7'!G447</f>
        <v>100</v>
      </c>
    </row>
    <row r="553" spans="1:6" ht="31.5">
      <c r="A553" s="28" t="s">
        <v>282</v>
      </c>
      <c r="B553" s="23" t="s">
        <v>27</v>
      </c>
      <c r="C553" s="23" t="s">
        <v>73</v>
      </c>
      <c r="D553" s="23" t="s">
        <v>102</v>
      </c>
      <c r="E553" s="23"/>
      <c r="F553" s="157">
        <f>F554</f>
        <v>829</v>
      </c>
    </row>
    <row r="554" spans="1:6" ht="31.5">
      <c r="A554" s="28" t="s">
        <v>270</v>
      </c>
      <c r="B554" s="23" t="s">
        <v>27</v>
      </c>
      <c r="C554" s="23" t="s">
        <v>73</v>
      </c>
      <c r="D554" s="23" t="s">
        <v>102</v>
      </c>
      <c r="E554" s="23" t="s">
        <v>272</v>
      </c>
      <c r="F554" s="157">
        <f>F555</f>
        <v>829</v>
      </c>
    </row>
    <row r="555" spans="1:6" ht="31.5">
      <c r="A555" s="28" t="s">
        <v>271</v>
      </c>
      <c r="B555" s="23" t="s">
        <v>27</v>
      </c>
      <c r="C555" s="23" t="s">
        <v>73</v>
      </c>
      <c r="D555" s="23" t="s">
        <v>102</v>
      </c>
      <c r="E555" s="23" t="s">
        <v>273</v>
      </c>
      <c r="F555" s="157">
        <f>F556+F557</f>
        <v>829</v>
      </c>
    </row>
    <row r="556" spans="1:6" ht="31.5">
      <c r="A556" s="24" t="s">
        <v>249</v>
      </c>
      <c r="B556" s="25" t="s">
        <v>27</v>
      </c>
      <c r="C556" s="25" t="s">
        <v>73</v>
      </c>
      <c r="D556" s="25" t="s">
        <v>102</v>
      </c>
      <c r="E556" s="25" t="s">
        <v>247</v>
      </c>
      <c r="F556" s="165">
        <f>'Прил 7'!G451</f>
        <v>150</v>
      </c>
    </row>
    <row r="557" spans="1:6" ht="31.5">
      <c r="A557" s="24" t="s">
        <v>250</v>
      </c>
      <c r="B557" s="25" t="s">
        <v>27</v>
      </c>
      <c r="C557" s="25" t="s">
        <v>73</v>
      </c>
      <c r="D557" s="25" t="s">
        <v>102</v>
      </c>
      <c r="E557" s="25" t="s">
        <v>248</v>
      </c>
      <c r="F557" s="165">
        <f>'Прил 7'!G452</f>
        <v>679</v>
      </c>
    </row>
    <row r="558" spans="1:6" ht="15.75">
      <c r="A558" s="92" t="s">
        <v>283</v>
      </c>
      <c r="B558" s="23" t="s">
        <v>27</v>
      </c>
      <c r="C558" s="23" t="s">
        <v>73</v>
      </c>
      <c r="D558" s="23" t="s">
        <v>284</v>
      </c>
      <c r="E558" s="23"/>
      <c r="F558" s="157">
        <f>F559</f>
        <v>35</v>
      </c>
    </row>
    <row r="559" spans="1:6" ht="31.5">
      <c r="A559" s="28" t="s">
        <v>270</v>
      </c>
      <c r="B559" s="23" t="s">
        <v>27</v>
      </c>
      <c r="C559" s="23" t="s">
        <v>73</v>
      </c>
      <c r="D559" s="23" t="s">
        <v>284</v>
      </c>
      <c r="E559" s="23" t="s">
        <v>272</v>
      </c>
      <c r="F559" s="157">
        <f>F560</f>
        <v>35</v>
      </c>
    </row>
    <row r="560" spans="1:6" ht="31.5">
      <c r="A560" s="28" t="s">
        <v>271</v>
      </c>
      <c r="B560" s="23" t="s">
        <v>27</v>
      </c>
      <c r="C560" s="23" t="s">
        <v>73</v>
      </c>
      <c r="D560" s="23" t="s">
        <v>284</v>
      </c>
      <c r="E560" s="23" t="s">
        <v>273</v>
      </c>
      <c r="F560" s="157">
        <f>F561</f>
        <v>35</v>
      </c>
    </row>
    <row r="561" spans="1:6" ht="31.5">
      <c r="A561" s="24" t="s">
        <v>250</v>
      </c>
      <c r="B561" s="25" t="s">
        <v>27</v>
      </c>
      <c r="C561" s="25" t="s">
        <v>73</v>
      </c>
      <c r="D561" s="25" t="s">
        <v>284</v>
      </c>
      <c r="E561" s="25" t="s">
        <v>248</v>
      </c>
      <c r="F561" s="165">
        <f>'Прил 7'!G456</f>
        <v>35</v>
      </c>
    </row>
    <row r="562" spans="1:6" ht="15.75">
      <c r="A562" s="28" t="s">
        <v>287</v>
      </c>
      <c r="B562" s="23" t="s">
        <v>27</v>
      </c>
      <c r="C562" s="23" t="s">
        <v>73</v>
      </c>
      <c r="D562" s="23" t="s">
        <v>105</v>
      </c>
      <c r="E562" s="23"/>
      <c r="F562" s="157">
        <f>F563</f>
        <v>1142</v>
      </c>
    </row>
    <row r="563" spans="1:6" ht="31.5">
      <c r="A563" s="28" t="s">
        <v>270</v>
      </c>
      <c r="B563" s="23" t="s">
        <v>27</v>
      </c>
      <c r="C563" s="23" t="s">
        <v>73</v>
      </c>
      <c r="D563" s="23" t="s">
        <v>105</v>
      </c>
      <c r="E563" s="23" t="s">
        <v>272</v>
      </c>
      <c r="F563" s="157">
        <f>F564</f>
        <v>1142</v>
      </c>
    </row>
    <row r="564" spans="1:6" ht="31.5">
      <c r="A564" s="28" t="s">
        <v>271</v>
      </c>
      <c r="B564" s="23" t="s">
        <v>27</v>
      </c>
      <c r="C564" s="23" t="s">
        <v>73</v>
      </c>
      <c r="D564" s="23" t="s">
        <v>105</v>
      </c>
      <c r="E564" s="23" t="s">
        <v>273</v>
      </c>
      <c r="F564" s="157">
        <f>F565</f>
        <v>1142</v>
      </c>
    </row>
    <row r="565" spans="1:6" ht="31.5">
      <c r="A565" s="24" t="s">
        <v>250</v>
      </c>
      <c r="B565" s="25" t="s">
        <v>27</v>
      </c>
      <c r="C565" s="25" t="s">
        <v>73</v>
      </c>
      <c r="D565" s="25" t="s">
        <v>105</v>
      </c>
      <c r="E565" s="25" t="s">
        <v>248</v>
      </c>
      <c r="F565" s="165">
        <f>'Прил 7'!G460</f>
        <v>1142</v>
      </c>
    </row>
    <row r="566" spans="1:6" ht="15.75">
      <c r="A566" s="92" t="s">
        <v>285</v>
      </c>
      <c r="B566" s="23" t="s">
        <v>27</v>
      </c>
      <c r="C566" s="23" t="s">
        <v>73</v>
      </c>
      <c r="D566" s="23" t="s">
        <v>106</v>
      </c>
      <c r="E566" s="23"/>
      <c r="F566" s="157">
        <f>F567+F570</f>
        <v>2560.5</v>
      </c>
    </row>
    <row r="567" spans="1:6" ht="31.5">
      <c r="A567" s="28" t="s">
        <v>270</v>
      </c>
      <c r="B567" s="23" t="s">
        <v>27</v>
      </c>
      <c r="C567" s="23" t="s">
        <v>73</v>
      </c>
      <c r="D567" s="23" t="s">
        <v>106</v>
      </c>
      <c r="E567" s="23" t="s">
        <v>272</v>
      </c>
      <c r="F567" s="157">
        <f>F568</f>
        <v>1060.5</v>
      </c>
    </row>
    <row r="568" spans="1:6" ht="31.5">
      <c r="A568" s="28" t="s">
        <v>271</v>
      </c>
      <c r="B568" s="23" t="s">
        <v>27</v>
      </c>
      <c r="C568" s="23" t="s">
        <v>73</v>
      </c>
      <c r="D568" s="23" t="s">
        <v>106</v>
      </c>
      <c r="E568" s="23" t="s">
        <v>273</v>
      </c>
      <c r="F568" s="157">
        <f>F569</f>
        <v>1060.5</v>
      </c>
    </row>
    <row r="569" spans="1:6" ht="31.5">
      <c r="A569" s="24" t="s">
        <v>250</v>
      </c>
      <c r="B569" s="25" t="s">
        <v>27</v>
      </c>
      <c r="C569" s="25" t="s">
        <v>73</v>
      </c>
      <c r="D569" s="25" t="s">
        <v>106</v>
      </c>
      <c r="E569" s="25" t="s">
        <v>248</v>
      </c>
      <c r="F569" s="165">
        <f>'Прил 7'!G464</f>
        <v>1060.5</v>
      </c>
    </row>
    <row r="570" spans="1:6" ht="15.75">
      <c r="A570" s="92" t="s">
        <v>189</v>
      </c>
      <c r="B570" s="23" t="s">
        <v>27</v>
      </c>
      <c r="C570" s="23" t="s">
        <v>73</v>
      </c>
      <c r="D570" s="23" t="s">
        <v>106</v>
      </c>
      <c r="E570" s="23" t="s">
        <v>288</v>
      </c>
      <c r="F570" s="157">
        <f>F571</f>
        <v>1500</v>
      </c>
    </row>
    <row r="571" spans="1:6" ht="31.5">
      <c r="A571" s="28" t="s">
        <v>289</v>
      </c>
      <c r="B571" s="23" t="s">
        <v>27</v>
      </c>
      <c r="C571" s="23" t="s">
        <v>73</v>
      </c>
      <c r="D571" s="23" t="s">
        <v>106</v>
      </c>
      <c r="E571" s="23" t="s">
        <v>290</v>
      </c>
      <c r="F571" s="157">
        <f>F572</f>
        <v>1500</v>
      </c>
    </row>
    <row r="572" spans="1:6" ht="31.5">
      <c r="A572" s="24" t="s">
        <v>291</v>
      </c>
      <c r="B572" s="25" t="s">
        <v>27</v>
      </c>
      <c r="C572" s="25" t="s">
        <v>73</v>
      </c>
      <c r="D572" s="25" t="s">
        <v>106</v>
      </c>
      <c r="E572" s="25" t="s">
        <v>292</v>
      </c>
      <c r="F572" s="165">
        <f>'Прил 7'!G467</f>
        <v>1500</v>
      </c>
    </row>
    <row r="573" spans="1:6" ht="18.75">
      <c r="A573" s="13" t="s">
        <v>226</v>
      </c>
      <c r="B573" s="8" t="s">
        <v>6</v>
      </c>
      <c r="C573" s="8"/>
      <c r="D573" s="8"/>
      <c r="E573" s="8"/>
      <c r="F573" s="168">
        <f>F574+F658</f>
        <v>93918.13999999998</v>
      </c>
    </row>
    <row r="574" spans="1:6" ht="18.75">
      <c r="A574" s="17" t="s">
        <v>0</v>
      </c>
      <c r="B574" s="18" t="s">
        <v>6</v>
      </c>
      <c r="C574" s="18" t="s">
        <v>9</v>
      </c>
      <c r="D574" s="35"/>
      <c r="E574" s="35"/>
      <c r="F574" s="156">
        <f>F575+F580+F632+F636+'Прил 6'!F626</f>
        <v>78529.03999999998</v>
      </c>
    </row>
    <row r="575" spans="1:6" ht="31.5">
      <c r="A575" s="76" t="s">
        <v>378</v>
      </c>
      <c r="B575" s="23" t="s">
        <v>6</v>
      </c>
      <c r="C575" s="75" t="s">
        <v>9</v>
      </c>
      <c r="D575" s="75" t="s">
        <v>194</v>
      </c>
      <c r="E575" s="75"/>
      <c r="F575" s="154">
        <f>F576</f>
        <v>1460</v>
      </c>
    </row>
    <row r="576" spans="1:6" ht="47.25">
      <c r="A576" s="76" t="s">
        <v>195</v>
      </c>
      <c r="B576" s="23" t="s">
        <v>6</v>
      </c>
      <c r="C576" s="75" t="s">
        <v>9</v>
      </c>
      <c r="D576" s="75" t="s">
        <v>193</v>
      </c>
      <c r="E576" s="75"/>
      <c r="F576" s="154">
        <f>F577</f>
        <v>1460</v>
      </c>
    </row>
    <row r="577" spans="1:6" ht="15.75">
      <c r="A577" s="33" t="s">
        <v>189</v>
      </c>
      <c r="B577" s="23" t="s">
        <v>6</v>
      </c>
      <c r="C577" s="23" t="s">
        <v>9</v>
      </c>
      <c r="D577" s="23" t="s">
        <v>193</v>
      </c>
      <c r="E577" s="23" t="s">
        <v>288</v>
      </c>
      <c r="F577" s="157">
        <f>F578</f>
        <v>1460</v>
      </c>
    </row>
    <row r="578" spans="1:6" ht="31.5">
      <c r="A578" s="33" t="s">
        <v>305</v>
      </c>
      <c r="B578" s="23" t="s">
        <v>6</v>
      </c>
      <c r="C578" s="23" t="s">
        <v>9</v>
      </c>
      <c r="D578" s="23" t="s">
        <v>193</v>
      </c>
      <c r="E578" s="23" t="s">
        <v>306</v>
      </c>
      <c r="F578" s="157">
        <f>F579</f>
        <v>1460</v>
      </c>
    </row>
    <row r="579" spans="1:6" ht="47.25">
      <c r="A579" s="6" t="s">
        <v>301</v>
      </c>
      <c r="B579" s="25" t="s">
        <v>6</v>
      </c>
      <c r="C579" s="25" t="s">
        <v>9</v>
      </c>
      <c r="D579" s="25" t="s">
        <v>193</v>
      </c>
      <c r="E579" s="25" t="s">
        <v>302</v>
      </c>
      <c r="F579" s="155">
        <f>'Прил 7'!G737</f>
        <v>1460</v>
      </c>
    </row>
    <row r="580" spans="1:6" ht="31.5">
      <c r="A580" s="11" t="s">
        <v>380</v>
      </c>
      <c r="B580" s="9" t="s">
        <v>6</v>
      </c>
      <c r="C580" s="9" t="s">
        <v>9</v>
      </c>
      <c r="D580" s="9" t="s">
        <v>20</v>
      </c>
      <c r="E580" s="9"/>
      <c r="F580" s="154">
        <f>F581+F590+F603+F613</f>
        <v>62882.03999999999</v>
      </c>
    </row>
    <row r="581" spans="1:6" ht="47.25">
      <c r="A581" s="11" t="s">
        <v>25</v>
      </c>
      <c r="B581" s="9" t="s">
        <v>6</v>
      </c>
      <c r="C581" s="9" t="s">
        <v>9</v>
      </c>
      <c r="D581" s="9" t="s">
        <v>148</v>
      </c>
      <c r="E581" s="9"/>
      <c r="F581" s="154">
        <f>F582+F586</f>
        <v>83.2</v>
      </c>
    </row>
    <row r="582" spans="1:6" ht="47.25">
      <c r="A582" s="11" t="s">
        <v>150</v>
      </c>
      <c r="B582" s="9" t="s">
        <v>6</v>
      </c>
      <c r="C582" s="9" t="s">
        <v>9</v>
      </c>
      <c r="D582" s="9" t="s">
        <v>149</v>
      </c>
      <c r="E582" s="9"/>
      <c r="F582" s="154">
        <f>F583</f>
        <v>54.2</v>
      </c>
    </row>
    <row r="583" spans="1:6" ht="31.5">
      <c r="A583" s="28" t="s">
        <v>270</v>
      </c>
      <c r="B583" s="9" t="s">
        <v>6</v>
      </c>
      <c r="C583" s="9" t="s">
        <v>9</v>
      </c>
      <c r="D583" s="23" t="s">
        <v>149</v>
      </c>
      <c r="E583" s="9" t="s">
        <v>272</v>
      </c>
      <c r="F583" s="157">
        <f>F584</f>
        <v>54.2</v>
      </c>
    </row>
    <row r="584" spans="1:6" ht="31.5">
      <c r="A584" s="28" t="s">
        <v>271</v>
      </c>
      <c r="B584" s="9" t="s">
        <v>6</v>
      </c>
      <c r="C584" s="9" t="s">
        <v>9</v>
      </c>
      <c r="D584" s="23" t="s">
        <v>149</v>
      </c>
      <c r="E584" s="9" t="s">
        <v>273</v>
      </c>
      <c r="F584" s="157">
        <f>F585</f>
        <v>54.2</v>
      </c>
    </row>
    <row r="585" spans="1:6" ht="31.5">
      <c r="A585" s="24" t="s">
        <v>250</v>
      </c>
      <c r="B585" s="7" t="s">
        <v>6</v>
      </c>
      <c r="C585" s="7" t="s">
        <v>9</v>
      </c>
      <c r="D585" s="25" t="s">
        <v>149</v>
      </c>
      <c r="E585" s="7" t="s">
        <v>248</v>
      </c>
      <c r="F585" s="165">
        <f>'Прил 7'!G57</f>
        <v>54.2</v>
      </c>
    </row>
    <row r="586" spans="1:6" ht="47.25">
      <c r="A586" s="11" t="s">
        <v>151</v>
      </c>
      <c r="B586" s="9" t="s">
        <v>6</v>
      </c>
      <c r="C586" s="9" t="s">
        <v>9</v>
      </c>
      <c r="D586" s="9" t="s">
        <v>152</v>
      </c>
      <c r="E586" s="9"/>
      <c r="F586" s="154">
        <f>F587</f>
        <v>29</v>
      </c>
    </row>
    <row r="587" spans="1:6" ht="31.5">
      <c r="A587" s="28" t="s">
        <v>270</v>
      </c>
      <c r="B587" s="9" t="s">
        <v>6</v>
      </c>
      <c r="C587" s="9" t="s">
        <v>9</v>
      </c>
      <c r="D587" s="23" t="s">
        <v>152</v>
      </c>
      <c r="E587" s="9" t="s">
        <v>272</v>
      </c>
      <c r="F587" s="157">
        <f>F588</f>
        <v>29</v>
      </c>
    </row>
    <row r="588" spans="1:6" ht="31.5">
      <c r="A588" s="28" t="s">
        <v>271</v>
      </c>
      <c r="B588" s="9" t="s">
        <v>6</v>
      </c>
      <c r="C588" s="9" t="s">
        <v>9</v>
      </c>
      <c r="D588" s="23" t="s">
        <v>152</v>
      </c>
      <c r="E588" s="9" t="s">
        <v>273</v>
      </c>
      <c r="F588" s="157">
        <f>F589</f>
        <v>29</v>
      </c>
    </row>
    <row r="589" spans="1:6" ht="31.5">
      <c r="A589" s="24" t="s">
        <v>250</v>
      </c>
      <c r="B589" s="7" t="s">
        <v>6</v>
      </c>
      <c r="C589" s="7" t="s">
        <v>9</v>
      </c>
      <c r="D589" s="25" t="s">
        <v>152</v>
      </c>
      <c r="E589" s="7" t="s">
        <v>248</v>
      </c>
      <c r="F589" s="165">
        <f>'Прил 7'!G61</f>
        <v>29</v>
      </c>
    </row>
    <row r="590" spans="1:6" ht="15.75">
      <c r="A590" s="11" t="s">
        <v>4</v>
      </c>
      <c r="B590" s="9" t="s">
        <v>6</v>
      </c>
      <c r="C590" s="9" t="s">
        <v>9</v>
      </c>
      <c r="D590" s="9" t="s">
        <v>21</v>
      </c>
      <c r="E590" s="9"/>
      <c r="F590" s="154">
        <f>F591+F595+F599</f>
        <v>39672.439999999995</v>
      </c>
    </row>
    <row r="591" spans="1:6" ht="63">
      <c r="A591" s="33" t="s">
        <v>266</v>
      </c>
      <c r="B591" s="9" t="s">
        <v>6</v>
      </c>
      <c r="C591" s="9" t="s">
        <v>9</v>
      </c>
      <c r="D591" s="9" t="s">
        <v>21</v>
      </c>
      <c r="E591" s="9" t="s">
        <v>268</v>
      </c>
      <c r="F591" s="157">
        <f>F592</f>
        <v>28126.8</v>
      </c>
    </row>
    <row r="592" spans="1:6" ht="15.75">
      <c r="A592" s="33" t="s">
        <v>267</v>
      </c>
      <c r="B592" s="9" t="s">
        <v>6</v>
      </c>
      <c r="C592" s="9" t="s">
        <v>9</v>
      </c>
      <c r="D592" s="9" t="s">
        <v>21</v>
      </c>
      <c r="E592" s="9" t="s">
        <v>269</v>
      </c>
      <c r="F592" s="157">
        <f>F593+F594</f>
        <v>28126.8</v>
      </c>
    </row>
    <row r="593" spans="1:6" ht="15.75">
      <c r="A593" s="30" t="s">
        <v>244</v>
      </c>
      <c r="B593" s="7" t="s">
        <v>6</v>
      </c>
      <c r="C593" s="7" t="s">
        <v>9</v>
      </c>
      <c r="D593" s="7" t="s">
        <v>21</v>
      </c>
      <c r="E593" s="7" t="s">
        <v>245</v>
      </c>
      <c r="F593" s="165">
        <f>'Прил 7'!G65</f>
        <v>26054</v>
      </c>
    </row>
    <row r="594" spans="1:6" ht="15.75">
      <c r="A594" s="30" t="s">
        <v>253</v>
      </c>
      <c r="B594" s="7" t="s">
        <v>6</v>
      </c>
      <c r="C594" s="7" t="s">
        <v>9</v>
      </c>
      <c r="D594" s="7" t="s">
        <v>21</v>
      </c>
      <c r="E594" s="7" t="s">
        <v>246</v>
      </c>
      <c r="F594" s="165">
        <f>'Прил 7'!G66</f>
        <v>2072.8</v>
      </c>
    </row>
    <row r="595" spans="1:6" ht="31.5">
      <c r="A595" s="28" t="s">
        <v>270</v>
      </c>
      <c r="B595" s="9" t="s">
        <v>6</v>
      </c>
      <c r="C595" s="9" t="s">
        <v>9</v>
      </c>
      <c r="D595" s="9" t="s">
        <v>21</v>
      </c>
      <c r="E595" s="9" t="s">
        <v>272</v>
      </c>
      <c r="F595" s="157">
        <f>F596</f>
        <v>11442.54</v>
      </c>
    </row>
    <row r="596" spans="1:6" ht="31.5">
      <c r="A596" s="28" t="s">
        <v>271</v>
      </c>
      <c r="B596" s="9" t="s">
        <v>6</v>
      </c>
      <c r="C596" s="9" t="s">
        <v>9</v>
      </c>
      <c r="D596" s="9" t="s">
        <v>21</v>
      </c>
      <c r="E596" s="9" t="s">
        <v>273</v>
      </c>
      <c r="F596" s="157">
        <f>F597+F598</f>
        <v>11442.54</v>
      </c>
    </row>
    <row r="597" spans="1:6" ht="31.5">
      <c r="A597" s="24" t="s">
        <v>249</v>
      </c>
      <c r="B597" s="7" t="s">
        <v>6</v>
      </c>
      <c r="C597" s="7" t="s">
        <v>9</v>
      </c>
      <c r="D597" s="7" t="s">
        <v>21</v>
      </c>
      <c r="E597" s="7" t="s">
        <v>247</v>
      </c>
      <c r="F597" s="165">
        <f>'Прил 7'!G69</f>
        <v>404</v>
      </c>
    </row>
    <row r="598" spans="1:6" ht="31.5">
      <c r="A598" s="24" t="s">
        <v>250</v>
      </c>
      <c r="B598" s="7" t="s">
        <v>6</v>
      </c>
      <c r="C598" s="7" t="s">
        <v>9</v>
      </c>
      <c r="D598" s="7" t="s">
        <v>21</v>
      </c>
      <c r="E598" s="7" t="s">
        <v>248</v>
      </c>
      <c r="F598" s="165">
        <f>'Прил 7'!G70+'Прил 7'!G741</f>
        <v>11038.54</v>
      </c>
    </row>
    <row r="599" spans="1:6" ht="15.75">
      <c r="A599" s="92" t="s">
        <v>276</v>
      </c>
      <c r="B599" s="23" t="s">
        <v>6</v>
      </c>
      <c r="C599" s="23" t="s">
        <v>9</v>
      </c>
      <c r="D599" s="23" t="s">
        <v>21</v>
      </c>
      <c r="E599" s="23" t="s">
        <v>278</v>
      </c>
      <c r="F599" s="154">
        <f>F600</f>
        <v>103.1</v>
      </c>
    </row>
    <row r="600" spans="1:6" ht="31.5">
      <c r="A600" s="28" t="s">
        <v>277</v>
      </c>
      <c r="B600" s="23" t="s">
        <v>6</v>
      </c>
      <c r="C600" s="23" t="s">
        <v>9</v>
      </c>
      <c r="D600" s="23" t="s">
        <v>21</v>
      </c>
      <c r="E600" s="23" t="s">
        <v>279</v>
      </c>
      <c r="F600" s="154">
        <f>F602+F601</f>
        <v>103.1</v>
      </c>
    </row>
    <row r="601" spans="1:6" ht="15.75">
      <c r="A601" s="179" t="s">
        <v>264</v>
      </c>
      <c r="B601" s="25" t="s">
        <v>6</v>
      </c>
      <c r="C601" s="25" t="s">
        <v>9</v>
      </c>
      <c r="D601" s="25" t="s">
        <v>21</v>
      </c>
      <c r="E601" s="25" t="s">
        <v>265</v>
      </c>
      <c r="F601" s="155">
        <v>103</v>
      </c>
    </row>
    <row r="602" spans="1:6" ht="15.75">
      <c r="A602" s="27" t="s">
        <v>256</v>
      </c>
      <c r="B602" s="25" t="s">
        <v>6</v>
      </c>
      <c r="C602" s="25" t="s">
        <v>9</v>
      </c>
      <c r="D602" s="25" t="s">
        <v>21</v>
      </c>
      <c r="E602" s="25" t="s">
        <v>257</v>
      </c>
      <c r="F602" s="155">
        <f>'Прил 7'!G74</f>
        <v>0.1</v>
      </c>
    </row>
    <row r="603" spans="1:6" ht="15.75">
      <c r="A603" s="12" t="s">
        <v>1</v>
      </c>
      <c r="B603" s="9" t="s">
        <v>6</v>
      </c>
      <c r="C603" s="9" t="s">
        <v>9</v>
      </c>
      <c r="D603" s="9" t="s">
        <v>11</v>
      </c>
      <c r="E603" s="9"/>
      <c r="F603" s="154">
        <f>F604</f>
        <v>4885.1</v>
      </c>
    </row>
    <row r="604" spans="1:6" ht="15.75">
      <c r="A604" s="12" t="s">
        <v>4</v>
      </c>
      <c r="B604" s="9" t="s">
        <v>22</v>
      </c>
      <c r="C604" s="9" t="s">
        <v>9</v>
      </c>
      <c r="D604" s="9" t="s">
        <v>23</v>
      </c>
      <c r="E604" s="9"/>
      <c r="F604" s="154">
        <f>F605+F609</f>
        <v>4885.1</v>
      </c>
    </row>
    <row r="605" spans="1:6" ht="63">
      <c r="A605" s="33" t="s">
        <v>266</v>
      </c>
      <c r="B605" s="9" t="s">
        <v>22</v>
      </c>
      <c r="C605" s="9" t="s">
        <v>9</v>
      </c>
      <c r="D605" s="9" t="s">
        <v>23</v>
      </c>
      <c r="E605" s="9" t="s">
        <v>268</v>
      </c>
      <c r="F605" s="157">
        <f>F606</f>
        <v>3709</v>
      </c>
    </row>
    <row r="606" spans="1:6" ht="15.75">
      <c r="A606" s="33" t="s">
        <v>267</v>
      </c>
      <c r="B606" s="9" t="s">
        <v>22</v>
      </c>
      <c r="C606" s="9" t="s">
        <v>9</v>
      </c>
      <c r="D606" s="9" t="s">
        <v>23</v>
      </c>
      <c r="E606" s="9" t="s">
        <v>269</v>
      </c>
      <c r="F606" s="157">
        <f>F607+F608</f>
        <v>3709</v>
      </c>
    </row>
    <row r="607" spans="1:6" ht="15.75">
      <c r="A607" s="30" t="s">
        <v>244</v>
      </c>
      <c r="B607" s="7" t="s">
        <v>6</v>
      </c>
      <c r="C607" s="7" t="s">
        <v>9</v>
      </c>
      <c r="D607" s="7" t="s">
        <v>23</v>
      </c>
      <c r="E607" s="7" t="s">
        <v>245</v>
      </c>
      <c r="F607" s="165">
        <f>'Прил 7'!G79</f>
        <v>3208</v>
      </c>
    </row>
    <row r="608" spans="1:6" ht="15.75">
      <c r="A608" s="30" t="s">
        <v>253</v>
      </c>
      <c r="B608" s="7" t="s">
        <v>6</v>
      </c>
      <c r="C608" s="7" t="s">
        <v>9</v>
      </c>
      <c r="D608" s="7" t="s">
        <v>23</v>
      </c>
      <c r="E608" s="7" t="s">
        <v>246</v>
      </c>
      <c r="F608" s="165">
        <f>'Прил 7'!G80</f>
        <v>501</v>
      </c>
    </row>
    <row r="609" spans="1:6" ht="31.5">
      <c r="A609" s="28" t="s">
        <v>270</v>
      </c>
      <c r="B609" s="9" t="s">
        <v>22</v>
      </c>
      <c r="C609" s="9" t="s">
        <v>9</v>
      </c>
      <c r="D609" s="9" t="s">
        <v>23</v>
      </c>
      <c r="E609" s="9" t="s">
        <v>272</v>
      </c>
      <c r="F609" s="157">
        <f>F610</f>
        <v>1176.1</v>
      </c>
    </row>
    <row r="610" spans="1:6" ht="31.5">
      <c r="A610" s="28" t="s">
        <v>271</v>
      </c>
      <c r="B610" s="9" t="s">
        <v>22</v>
      </c>
      <c r="C610" s="9" t="s">
        <v>9</v>
      </c>
      <c r="D610" s="9" t="s">
        <v>23</v>
      </c>
      <c r="E610" s="9" t="s">
        <v>273</v>
      </c>
      <c r="F610" s="157">
        <f>F611+F612</f>
        <v>1176.1</v>
      </c>
    </row>
    <row r="611" spans="1:6" ht="31.5">
      <c r="A611" s="24" t="s">
        <v>249</v>
      </c>
      <c r="B611" s="7" t="s">
        <v>6</v>
      </c>
      <c r="C611" s="7" t="s">
        <v>9</v>
      </c>
      <c r="D611" s="7" t="s">
        <v>23</v>
      </c>
      <c r="E611" s="7" t="s">
        <v>247</v>
      </c>
      <c r="F611" s="165">
        <f>'Прил 7'!G83</f>
        <v>121.5</v>
      </c>
    </row>
    <row r="612" spans="1:6" ht="31.5">
      <c r="A612" s="24" t="s">
        <v>250</v>
      </c>
      <c r="B612" s="7" t="s">
        <v>6</v>
      </c>
      <c r="C612" s="7" t="s">
        <v>9</v>
      </c>
      <c r="D612" s="7" t="s">
        <v>23</v>
      </c>
      <c r="E612" s="7" t="s">
        <v>248</v>
      </c>
      <c r="F612" s="165">
        <f>'Прил 7'!G84</f>
        <v>1054.6</v>
      </c>
    </row>
    <row r="613" spans="1:6" ht="15.75">
      <c r="A613" s="12" t="s">
        <v>2</v>
      </c>
      <c r="B613" s="9" t="s">
        <v>6</v>
      </c>
      <c r="C613" s="9" t="s">
        <v>9</v>
      </c>
      <c r="D613" s="9" t="s">
        <v>12</v>
      </c>
      <c r="E613" s="9"/>
      <c r="F613" s="154">
        <f>F614</f>
        <v>18241.300000000003</v>
      </c>
    </row>
    <row r="614" spans="1:6" ht="15.75">
      <c r="A614" s="12" t="s">
        <v>4</v>
      </c>
      <c r="B614" s="9" t="s">
        <v>6</v>
      </c>
      <c r="C614" s="9" t="s">
        <v>9</v>
      </c>
      <c r="D614" s="9" t="s">
        <v>24</v>
      </c>
      <c r="E614" s="9"/>
      <c r="F614" s="154">
        <f>F615+F619+F623</f>
        <v>18241.300000000003</v>
      </c>
    </row>
    <row r="615" spans="1:6" ht="63">
      <c r="A615" s="33" t="s">
        <v>266</v>
      </c>
      <c r="B615" s="9" t="s">
        <v>6</v>
      </c>
      <c r="C615" s="9" t="s">
        <v>9</v>
      </c>
      <c r="D615" s="9" t="s">
        <v>24</v>
      </c>
      <c r="E615" s="9" t="s">
        <v>268</v>
      </c>
      <c r="F615" s="157">
        <f>F616</f>
        <v>13213</v>
      </c>
    </row>
    <row r="616" spans="1:6" ht="15.75">
      <c r="A616" s="33" t="s">
        <v>267</v>
      </c>
      <c r="B616" s="9" t="s">
        <v>6</v>
      </c>
      <c r="C616" s="9" t="s">
        <v>9</v>
      </c>
      <c r="D616" s="9" t="s">
        <v>24</v>
      </c>
      <c r="E616" s="9" t="s">
        <v>269</v>
      </c>
      <c r="F616" s="157">
        <f>F617+F618</f>
        <v>13213</v>
      </c>
    </row>
    <row r="617" spans="1:6" ht="15.75">
      <c r="A617" s="30" t="s">
        <v>244</v>
      </c>
      <c r="B617" s="7" t="s">
        <v>6</v>
      </c>
      <c r="C617" s="7" t="s">
        <v>9</v>
      </c>
      <c r="D617" s="7" t="s">
        <v>24</v>
      </c>
      <c r="E617" s="7" t="s">
        <v>245</v>
      </c>
      <c r="F617" s="165">
        <f>'Прил 7'!G89</f>
        <v>12208</v>
      </c>
    </row>
    <row r="618" spans="1:6" ht="15.75">
      <c r="A618" s="30" t="s">
        <v>253</v>
      </c>
      <c r="B618" s="7" t="s">
        <v>6</v>
      </c>
      <c r="C618" s="7" t="s">
        <v>9</v>
      </c>
      <c r="D618" s="7" t="s">
        <v>24</v>
      </c>
      <c r="E618" s="7" t="s">
        <v>246</v>
      </c>
      <c r="F618" s="165">
        <f>'Прил 7'!G90</f>
        <v>1005</v>
      </c>
    </row>
    <row r="619" spans="1:6" ht="31.5">
      <c r="A619" s="28" t="s">
        <v>270</v>
      </c>
      <c r="B619" s="9" t="s">
        <v>6</v>
      </c>
      <c r="C619" s="9" t="s">
        <v>9</v>
      </c>
      <c r="D619" s="9" t="s">
        <v>24</v>
      </c>
      <c r="E619" s="9" t="s">
        <v>272</v>
      </c>
      <c r="F619" s="157">
        <f>F620</f>
        <v>5017.4</v>
      </c>
    </row>
    <row r="620" spans="1:6" ht="31.5">
      <c r="A620" s="28" t="s">
        <v>271</v>
      </c>
      <c r="B620" s="9" t="s">
        <v>6</v>
      </c>
      <c r="C620" s="9" t="s">
        <v>9</v>
      </c>
      <c r="D620" s="9" t="s">
        <v>24</v>
      </c>
      <c r="E620" s="9" t="s">
        <v>273</v>
      </c>
      <c r="F620" s="157">
        <f>F621+F622</f>
        <v>5017.4</v>
      </c>
    </row>
    <row r="621" spans="1:6" ht="31.5">
      <c r="A621" s="24" t="s">
        <v>249</v>
      </c>
      <c r="B621" s="7" t="s">
        <v>6</v>
      </c>
      <c r="C621" s="7" t="s">
        <v>9</v>
      </c>
      <c r="D621" s="7" t="s">
        <v>24</v>
      </c>
      <c r="E621" s="7" t="s">
        <v>247</v>
      </c>
      <c r="F621" s="165">
        <f>'Прил 7'!G93</f>
        <v>861</v>
      </c>
    </row>
    <row r="622" spans="1:6" ht="31.5">
      <c r="A622" s="24" t="s">
        <v>250</v>
      </c>
      <c r="B622" s="7" t="s">
        <v>6</v>
      </c>
      <c r="C622" s="7" t="s">
        <v>9</v>
      </c>
      <c r="D622" s="7" t="s">
        <v>24</v>
      </c>
      <c r="E622" s="7" t="s">
        <v>248</v>
      </c>
      <c r="F622" s="165">
        <f>'Прил 7'!G94</f>
        <v>4156.4</v>
      </c>
    </row>
    <row r="623" spans="1:6" ht="15.75">
      <c r="A623" s="92" t="s">
        <v>276</v>
      </c>
      <c r="B623" s="23" t="s">
        <v>6</v>
      </c>
      <c r="C623" s="23" t="s">
        <v>9</v>
      </c>
      <c r="D623" s="23" t="s">
        <v>24</v>
      </c>
      <c r="E623" s="23" t="s">
        <v>278</v>
      </c>
      <c r="F623" s="154">
        <f>F624</f>
        <v>10.9</v>
      </c>
    </row>
    <row r="624" spans="1:6" ht="31.5">
      <c r="A624" s="28" t="s">
        <v>277</v>
      </c>
      <c r="B624" s="23" t="s">
        <v>6</v>
      </c>
      <c r="C624" s="23" t="s">
        <v>9</v>
      </c>
      <c r="D624" s="23" t="s">
        <v>24</v>
      </c>
      <c r="E624" s="23" t="s">
        <v>279</v>
      </c>
      <c r="F624" s="154">
        <f>F625</f>
        <v>10.9</v>
      </c>
    </row>
    <row r="625" spans="1:6" ht="15.75">
      <c r="A625" s="24" t="s">
        <v>264</v>
      </c>
      <c r="B625" s="25" t="s">
        <v>6</v>
      </c>
      <c r="C625" s="25" t="s">
        <v>9</v>
      </c>
      <c r="D625" s="25" t="s">
        <v>24</v>
      </c>
      <c r="E625" s="25" t="s">
        <v>265</v>
      </c>
      <c r="F625" s="155">
        <f>'Прил 7'!G97</f>
        <v>10.9</v>
      </c>
    </row>
    <row r="626" spans="1:6" ht="15.75">
      <c r="A626" s="28" t="s">
        <v>392</v>
      </c>
      <c r="B626" s="23" t="s">
        <v>6</v>
      </c>
      <c r="C626" s="23" t="s">
        <v>9</v>
      </c>
      <c r="D626" s="23" t="s">
        <v>393</v>
      </c>
      <c r="E626" s="23"/>
      <c r="F626" s="154">
        <f>F627</f>
        <v>2000</v>
      </c>
    </row>
    <row r="627" spans="1:6" ht="31.5">
      <c r="A627" s="150" t="s">
        <v>418</v>
      </c>
      <c r="B627" s="23" t="s">
        <v>6</v>
      </c>
      <c r="C627" s="23" t="s">
        <v>9</v>
      </c>
      <c r="D627" s="23" t="s">
        <v>416</v>
      </c>
      <c r="E627" s="23"/>
      <c r="F627" s="154">
        <f>F628</f>
        <v>2000</v>
      </c>
    </row>
    <row r="628" spans="1:6" ht="31.5">
      <c r="A628" s="28" t="s">
        <v>270</v>
      </c>
      <c r="B628" s="23" t="s">
        <v>6</v>
      </c>
      <c r="C628" s="23" t="s">
        <v>9</v>
      </c>
      <c r="D628" s="23" t="s">
        <v>416</v>
      </c>
      <c r="E628" s="23" t="s">
        <v>272</v>
      </c>
      <c r="F628" s="154">
        <f>F629</f>
        <v>2000</v>
      </c>
    </row>
    <row r="629" spans="1:6" ht="31.5">
      <c r="A629" s="28" t="s">
        <v>271</v>
      </c>
      <c r="B629" s="23" t="s">
        <v>6</v>
      </c>
      <c r="C629" s="23" t="s">
        <v>9</v>
      </c>
      <c r="D629" s="23" t="s">
        <v>416</v>
      </c>
      <c r="E629" s="23" t="s">
        <v>273</v>
      </c>
      <c r="F629" s="154">
        <f>F630+F631</f>
        <v>2000</v>
      </c>
    </row>
    <row r="630" spans="1:6" ht="31.5">
      <c r="A630" s="24" t="s">
        <v>249</v>
      </c>
      <c r="B630" s="25" t="s">
        <v>6</v>
      </c>
      <c r="C630" s="25" t="s">
        <v>9</v>
      </c>
      <c r="D630" s="25" t="s">
        <v>416</v>
      </c>
      <c r="E630" s="25" t="s">
        <v>247</v>
      </c>
      <c r="F630" s="155">
        <f>'Прил 7'!G102</f>
        <v>470</v>
      </c>
    </row>
    <row r="631" spans="1:6" ht="31.5">
      <c r="A631" s="24" t="s">
        <v>250</v>
      </c>
      <c r="B631" s="25" t="s">
        <v>6</v>
      </c>
      <c r="C631" s="25" t="s">
        <v>9</v>
      </c>
      <c r="D631" s="25" t="s">
        <v>416</v>
      </c>
      <c r="E631" s="25" t="s">
        <v>248</v>
      </c>
      <c r="F631" s="155">
        <f>'Прил 7'!G103</f>
        <v>1530</v>
      </c>
    </row>
    <row r="632" spans="1:6" ht="63">
      <c r="A632" s="11" t="s">
        <v>217</v>
      </c>
      <c r="B632" s="9" t="s">
        <v>6</v>
      </c>
      <c r="C632" s="9" t="s">
        <v>9</v>
      </c>
      <c r="D632" s="9" t="s">
        <v>142</v>
      </c>
      <c r="E632" s="9"/>
      <c r="F632" s="154">
        <f>F633</f>
        <v>3700.4</v>
      </c>
    </row>
    <row r="633" spans="1:6" ht="31.5">
      <c r="A633" s="28" t="s">
        <v>270</v>
      </c>
      <c r="B633" s="23" t="s">
        <v>6</v>
      </c>
      <c r="C633" s="23" t="s">
        <v>9</v>
      </c>
      <c r="D633" s="23" t="s">
        <v>142</v>
      </c>
      <c r="E633" s="23" t="s">
        <v>272</v>
      </c>
      <c r="F633" s="157">
        <f>F634</f>
        <v>3700.4</v>
      </c>
    </row>
    <row r="634" spans="1:6" ht="31.5">
      <c r="A634" s="28" t="s">
        <v>271</v>
      </c>
      <c r="B634" s="23" t="s">
        <v>6</v>
      </c>
      <c r="C634" s="23" t="s">
        <v>9</v>
      </c>
      <c r="D634" s="23" t="s">
        <v>142</v>
      </c>
      <c r="E634" s="23" t="s">
        <v>273</v>
      </c>
      <c r="F634" s="157">
        <f>F635</f>
        <v>3700.4</v>
      </c>
    </row>
    <row r="635" spans="1:6" ht="31.5">
      <c r="A635" s="24" t="s">
        <v>250</v>
      </c>
      <c r="B635" s="25" t="s">
        <v>6</v>
      </c>
      <c r="C635" s="25" t="s">
        <v>9</v>
      </c>
      <c r="D635" s="25" t="s">
        <v>142</v>
      </c>
      <c r="E635" s="25" t="s">
        <v>248</v>
      </c>
      <c r="F635" s="165">
        <f>'Прил 7'!G107</f>
        <v>3700.4</v>
      </c>
    </row>
    <row r="636" spans="1:6" ht="15.75">
      <c r="A636" s="12" t="s">
        <v>44</v>
      </c>
      <c r="B636" s="9" t="s">
        <v>6</v>
      </c>
      <c r="C636" s="9" t="s">
        <v>9</v>
      </c>
      <c r="D636" s="9" t="s">
        <v>45</v>
      </c>
      <c r="E636" s="7"/>
      <c r="F636" s="154">
        <f>F637+F642+F646+F654+F650</f>
        <v>8486.599999999999</v>
      </c>
    </row>
    <row r="637" spans="1:6" ht="31.5">
      <c r="A637" s="11" t="s">
        <v>202</v>
      </c>
      <c r="B637" s="23" t="s">
        <v>6</v>
      </c>
      <c r="C637" s="23" t="s">
        <v>9</v>
      </c>
      <c r="D637" s="23" t="s">
        <v>46</v>
      </c>
      <c r="E637" s="98"/>
      <c r="F637" s="157">
        <f>F638</f>
        <v>335</v>
      </c>
    </row>
    <row r="638" spans="1:6" ht="31.5">
      <c r="A638" s="28" t="s">
        <v>270</v>
      </c>
      <c r="B638" s="9" t="s">
        <v>6</v>
      </c>
      <c r="C638" s="9" t="s">
        <v>9</v>
      </c>
      <c r="D638" s="9" t="s">
        <v>46</v>
      </c>
      <c r="E638" s="9" t="s">
        <v>272</v>
      </c>
      <c r="F638" s="157">
        <f>F639</f>
        <v>335</v>
      </c>
    </row>
    <row r="639" spans="1:6" ht="31.5">
      <c r="A639" s="28" t="s">
        <v>271</v>
      </c>
      <c r="B639" s="9" t="s">
        <v>6</v>
      </c>
      <c r="C639" s="9" t="s">
        <v>9</v>
      </c>
      <c r="D639" s="9" t="s">
        <v>46</v>
      </c>
      <c r="E639" s="9" t="s">
        <v>273</v>
      </c>
      <c r="F639" s="157">
        <f>F640+F641</f>
        <v>335</v>
      </c>
    </row>
    <row r="640" spans="1:6" ht="31.5">
      <c r="A640" s="24" t="s">
        <v>249</v>
      </c>
      <c r="B640" s="7" t="s">
        <v>6</v>
      </c>
      <c r="C640" s="7" t="s">
        <v>9</v>
      </c>
      <c r="D640" s="7" t="s">
        <v>46</v>
      </c>
      <c r="E640" s="7" t="s">
        <v>247</v>
      </c>
      <c r="F640" s="165">
        <f>'Прил 7'!G112</f>
        <v>265</v>
      </c>
    </row>
    <row r="641" spans="1:6" ht="31.5">
      <c r="A641" s="24" t="s">
        <v>250</v>
      </c>
      <c r="B641" s="7" t="s">
        <v>6</v>
      </c>
      <c r="C641" s="7" t="s">
        <v>9</v>
      </c>
      <c r="D641" s="7" t="s">
        <v>46</v>
      </c>
      <c r="E641" s="7" t="s">
        <v>248</v>
      </c>
      <c r="F641" s="165">
        <f>'Прил 7'!G113</f>
        <v>70</v>
      </c>
    </row>
    <row r="642" spans="1:6" ht="47.25">
      <c r="A642" s="28" t="s">
        <v>235</v>
      </c>
      <c r="B642" s="9" t="s">
        <v>6</v>
      </c>
      <c r="C642" s="9" t="s">
        <v>9</v>
      </c>
      <c r="D642" s="9" t="s">
        <v>230</v>
      </c>
      <c r="E642" s="7"/>
      <c r="F642" s="157">
        <f>F643</f>
        <v>342</v>
      </c>
    </row>
    <row r="643" spans="1:6" ht="31.5">
      <c r="A643" s="28" t="s">
        <v>270</v>
      </c>
      <c r="B643" s="9" t="s">
        <v>6</v>
      </c>
      <c r="C643" s="9" t="s">
        <v>9</v>
      </c>
      <c r="D643" s="9" t="s">
        <v>230</v>
      </c>
      <c r="E643" s="9" t="s">
        <v>272</v>
      </c>
      <c r="F643" s="157">
        <f>F644</f>
        <v>342</v>
      </c>
    </row>
    <row r="644" spans="1:6" ht="31.5">
      <c r="A644" s="28" t="s">
        <v>271</v>
      </c>
      <c r="B644" s="9" t="s">
        <v>6</v>
      </c>
      <c r="C644" s="9" t="s">
        <v>9</v>
      </c>
      <c r="D644" s="9" t="s">
        <v>230</v>
      </c>
      <c r="E644" s="9" t="s">
        <v>273</v>
      </c>
      <c r="F644" s="157">
        <f>F645</f>
        <v>342</v>
      </c>
    </row>
    <row r="645" spans="1:6" ht="31.5">
      <c r="A645" s="24" t="s">
        <v>250</v>
      </c>
      <c r="B645" s="7" t="s">
        <v>6</v>
      </c>
      <c r="C645" s="7" t="s">
        <v>9</v>
      </c>
      <c r="D645" s="7" t="s">
        <v>231</v>
      </c>
      <c r="E645" s="7" t="s">
        <v>248</v>
      </c>
      <c r="F645" s="165">
        <f>'Прил 7'!G117</f>
        <v>342</v>
      </c>
    </row>
    <row r="646" spans="1:6" ht="47.25">
      <c r="A646" s="33" t="s">
        <v>239</v>
      </c>
      <c r="B646" s="9" t="s">
        <v>6</v>
      </c>
      <c r="C646" s="9" t="s">
        <v>9</v>
      </c>
      <c r="D646" s="9" t="s">
        <v>190</v>
      </c>
      <c r="E646" s="9"/>
      <c r="F646" s="157">
        <f>F647</f>
        <v>1200</v>
      </c>
    </row>
    <row r="647" spans="1:6" ht="31.5">
      <c r="A647" s="28" t="s">
        <v>270</v>
      </c>
      <c r="B647" s="9" t="s">
        <v>6</v>
      </c>
      <c r="C647" s="9" t="s">
        <v>9</v>
      </c>
      <c r="D647" s="9" t="s">
        <v>190</v>
      </c>
      <c r="E647" s="9" t="s">
        <v>272</v>
      </c>
      <c r="F647" s="157">
        <f>F648</f>
        <v>1200</v>
      </c>
    </row>
    <row r="648" spans="1:6" ht="31.5">
      <c r="A648" s="28" t="s">
        <v>271</v>
      </c>
      <c r="B648" s="9" t="s">
        <v>6</v>
      </c>
      <c r="C648" s="9" t="s">
        <v>9</v>
      </c>
      <c r="D648" s="9" t="s">
        <v>190</v>
      </c>
      <c r="E648" s="9" t="s">
        <v>273</v>
      </c>
      <c r="F648" s="157">
        <f>F649</f>
        <v>1200</v>
      </c>
    </row>
    <row r="649" spans="1:6" ht="31.5">
      <c r="A649" s="24" t="s">
        <v>250</v>
      </c>
      <c r="B649" s="7" t="s">
        <v>6</v>
      </c>
      <c r="C649" s="7" t="s">
        <v>9</v>
      </c>
      <c r="D649" s="7" t="s">
        <v>191</v>
      </c>
      <c r="E649" s="7" t="s">
        <v>248</v>
      </c>
      <c r="F649" s="165">
        <f>'Прил 7'!G121</f>
        <v>1200</v>
      </c>
    </row>
    <row r="650" spans="1:6" ht="47.25">
      <c r="A650" s="181" t="s">
        <v>389</v>
      </c>
      <c r="B650" s="182" t="s">
        <v>6</v>
      </c>
      <c r="C650" s="182" t="s">
        <v>9</v>
      </c>
      <c r="D650" s="182" t="s">
        <v>390</v>
      </c>
      <c r="E650" s="182"/>
      <c r="F650" s="157">
        <f>F651</f>
        <v>5958.4</v>
      </c>
    </row>
    <row r="651" spans="1:6" ht="63">
      <c r="A651" s="181" t="s">
        <v>266</v>
      </c>
      <c r="B651" s="182" t="s">
        <v>6</v>
      </c>
      <c r="C651" s="182" t="s">
        <v>9</v>
      </c>
      <c r="D651" s="182" t="s">
        <v>390</v>
      </c>
      <c r="E651" s="182" t="s">
        <v>268</v>
      </c>
      <c r="F651" s="157">
        <f>F652</f>
        <v>5958.4</v>
      </c>
    </row>
    <row r="652" spans="1:6" ht="15.75">
      <c r="A652" s="181" t="s">
        <v>267</v>
      </c>
      <c r="B652" s="182" t="s">
        <v>6</v>
      </c>
      <c r="C652" s="182" t="s">
        <v>9</v>
      </c>
      <c r="D652" s="182" t="s">
        <v>390</v>
      </c>
      <c r="E652" s="182" t="s">
        <v>269</v>
      </c>
      <c r="F652" s="157">
        <f>F653</f>
        <v>5958.4</v>
      </c>
    </row>
    <row r="653" spans="1:6" ht="15.75">
      <c r="A653" s="184" t="s">
        <v>244</v>
      </c>
      <c r="B653" s="180" t="s">
        <v>6</v>
      </c>
      <c r="C653" s="180" t="s">
        <v>9</v>
      </c>
      <c r="D653" s="180" t="s">
        <v>390</v>
      </c>
      <c r="E653" s="180" t="s">
        <v>245</v>
      </c>
      <c r="F653" s="165">
        <f>'Прил 7'!G125</f>
        <v>5958.4</v>
      </c>
    </row>
    <row r="654" spans="1:6" ht="47.25">
      <c r="A654" s="28" t="s">
        <v>251</v>
      </c>
      <c r="B654" s="9" t="s">
        <v>6</v>
      </c>
      <c r="C654" s="9" t="s">
        <v>9</v>
      </c>
      <c r="D654" s="20" t="s">
        <v>252</v>
      </c>
      <c r="E654" s="9"/>
      <c r="F654" s="157">
        <f>F655</f>
        <v>651.2</v>
      </c>
    </row>
    <row r="655" spans="1:6" ht="31.5">
      <c r="A655" s="28" t="s">
        <v>270</v>
      </c>
      <c r="B655" s="9" t="s">
        <v>6</v>
      </c>
      <c r="C655" s="9" t="s">
        <v>9</v>
      </c>
      <c r="D655" s="20" t="s">
        <v>252</v>
      </c>
      <c r="E655" s="9" t="s">
        <v>272</v>
      </c>
      <c r="F655" s="157">
        <f>F656</f>
        <v>651.2</v>
      </c>
    </row>
    <row r="656" spans="1:6" ht="31.5">
      <c r="A656" s="28" t="s">
        <v>271</v>
      </c>
      <c r="B656" s="9" t="s">
        <v>6</v>
      </c>
      <c r="C656" s="9" t="s">
        <v>9</v>
      </c>
      <c r="D656" s="20" t="s">
        <v>252</v>
      </c>
      <c r="E656" s="9" t="s">
        <v>273</v>
      </c>
      <c r="F656" s="157">
        <f>F657</f>
        <v>651.2</v>
      </c>
    </row>
    <row r="657" spans="1:6" ht="31.5">
      <c r="A657" s="24" t="s">
        <v>250</v>
      </c>
      <c r="B657" s="7" t="s">
        <v>6</v>
      </c>
      <c r="C657" s="7" t="s">
        <v>9</v>
      </c>
      <c r="D657" s="7" t="s">
        <v>252</v>
      </c>
      <c r="E657" s="7" t="s">
        <v>248</v>
      </c>
      <c r="F657" s="165">
        <f>'Прил 7'!G129</f>
        <v>651.2</v>
      </c>
    </row>
    <row r="658" spans="1:6" ht="18.75">
      <c r="A658" s="13" t="s">
        <v>168</v>
      </c>
      <c r="B658" s="8" t="s">
        <v>6</v>
      </c>
      <c r="C658" s="8" t="s">
        <v>33</v>
      </c>
      <c r="D658" s="8"/>
      <c r="E658" s="7"/>
      <c r="F658" s="154">
        <f>F659+F673</f>
        <v>15389.1</v>
      </c>
    </row>
    <row r="659" spans="1:6" ht="47.25">
      <c r="A659" s="11" t="s">
        <v>14</v>
      </c>
      <c r="B659" s="9" t="s">
        <v>6</v>
      </c>
      <c r="C659" s="9" t="s">
        <v>33</v>
      </c>
      <c r="D659" s="9" t="s">
        <v>15</v>
      </c>
      <c r="E659" s="7"/>
      <c r="F659" s="154">
        <f>F660</f>
        <v>2294.5</v>
      </c>
    </row>
    <row r="660" spans="1:6" ht="15.75">
      <c r="A660" s="11" t="s">
        <v>3</v>
      </c>
      <c r="B660" s="9" t="s">
        <v>6</v>
      </c>
      <c r="C660" s="9" t="s">
        <v>33</v>
      </c>
      <c r="D660" s="9" t="s">
        <v>17</v>
      </c>
      <c r="E660" s="7"/>
      <c r="F660" s="154">
        <f>F661+F665+F669</f>
        <v>2294.5</v>
      </c>
    </row>
    <row r="661" spans="1:6" ht="63">
      <c r="A661" s="33" t="s">
        <v>266</v>
      </c>
      <c r="B661" s="9" t="s">
        <v>6</v>
      </c>
      <c r="C661" s="9" t="s">
        <v>33</v>
      </c>
      <c r="D661" s="9" t="s">
        <v>17</v>
      </c>
      <c r="E661" s="9" t="s">
        <v>268</v>
      </c>
      <c r="F661" s="157">
        <f>F662</f>
        <v>2130</v>
      </c>
    </row>
    <row r="662" spans="1:6" ht="31.5">
      <c r="A662" s="33" t="s">
        <v>274</v>
      </c>
      <c r="B662" s="9" t="s">
        <v>6</v>
      </c>
      <c r="C662" s="9" t="s">
        <v>33</v>
      </c>
      <c r="D662" s="9" t="s">
        <v>17</v>
      </c>
      <c r="E662" s="9" t="s">
        <v>275</v>
      </c>
      <c r="F662" s="157">
        <f>F663+F664</f>
        <v>2130</v>
      </c>
    </row>
    <row r="663" spans="1:6" ht="15.75">
      <c r="A663" s="30" t="s">
        <v>244</v>
      </c>
      <c r="B663" s="7" t="s">
        <v>6</v>
      </c>
      <c r="C663" s="7" t="s">
        <v>33</v>
      </c>
      <c r="D663" s="7" t="s">
        <v>17</v>
      </c>
      <c r="E663" s="7" t="s">
        <v>254</v>
      </c>
      <c r="F663" s="165">
        <f>'Прил 7'!G135</f>
        <v>1962</v>
      </c>
    </row>
    <row r="664" spans="1:6" ht="15.75">
      <c r="A664" s="30" t="s">
        <v>253</v>
      </c>
      <c r="B664" s="7" t="s">
        <v>6</v>
      </c>
      <c r="C664" s="7" t="s">
        <v>33</v>
      </c>
      <c r="D664" s="7" t="s">
        <v>17</v>
      </c>
      <c r="E664" s="7" t="s">
        <v>255</v>
      </c>
      <c r="F664" s="165">
        <f>'Прил 7'!G136</f>
        <v>168</v>
      </c>
    </row>
    <row r="665" spans="1:6" ht="31.5">
      <c r="A665" s="28" t="s">
        <v>270</v>
      </c>
      <c r="B665" s="9" t="s">
        <v>6</v>
      </c>
      <c r="C665" s="9" t="s">
        <v>33</v>
      </c>
      <c r="D665" s="9" t="s">
        <v>17</v>
      </c>
      <c r="E665" s="9" t="s">
        <v>272</v>
      </c>
      <c r="F665" s="157">
        <f>F666</f>
        <v>160.3</v>
      </c>
    </row>
    <row r="666" spans="1:6" ht="31.5">
      <c r="A666" s="28" t="s">
        <v>271</v>
      </c>
      <c r="B666" s="9" t="s">
        <v>6</v>
      </c>
      <c r="C666" s="9" t="s">
        <v>33</v>
      </c>
      <c r="D666" s="9" t="s">
        <v>17</v>
      </c>
      <c r="E666" s="9" t="s">
        <v>273</v>
      </c>
      <c r="F666" s="157">
        <f>F667+F668</f>
        <v>160.3</v>
      </c>
    </row>
    <row r="667" spans="1:6" ht="31.5">
      <c r="A667" s="24" t="s">
        <v>249</v>
      </c>
      <c r="B667" s="7" t="s">
        <v>6</v>
      </c>
      <c r="C667" s="7" t="s">
        <v>33</v>
      </c>
      <c r="D667" s="7" t="s">
        <v>17</v>
      </c>
      <c r="E667" s="7" t="s">
        <v>247</v>
      </c>
      <c r="F667" s="165">
        <f>'Прил 7'!G139</f>
        <v>50</v>
      </c>
    </row>
    <row r="668" spans="1:6" ht="31.5">
      <c r="A668" s="24" t="s">
        <v>250</v>
      </c>
      <c r="B668" s="7" t="s">
        <v>6</v>
      </c>
      <c r="C668" s="7" t="s">
        <v>33</v>
      </c>
      <c r="D668" s="7" t="s">
        <v>17</v>
      </c>
      <c r="E668" s="7" t="s">
        <v>248</v>
      </c>
      <c r="F668" s="165">
        <f>'Прил 7'!G140</f>
        <v>110.3</v>
      </c>
    </row>
    <row r="669" spans="1:6" ht="15.75">
      <c r="A669" s="92" t="s">
        <v>276</v>
      </c>
      <c r="B669" s="23" t="s">
        <v>6</v>
      </c>
      <c r="C669" s="23" t="s">
        <v>33</v>
      </c>
      <c r="D669" s="23" t="s">
        <v>17</v>
      </c>
      <c r="E669" s="23" t="s">
        <v>278</v>
      </c>
      <c r="F669" s="154">
        <f>F670</f>
        <v>4.2</v>
      </c>
    </row>
    <row r="670" spans="1:6" ht="31.5">
      <c r="A670" s="28" t="s">
        <v>277</v>
      </c>
      <c r="B670" s="23" t="s">
        <v>6</v>
      </c>
      <c r="C670" s="23" t="s">
        <v>33</v>
      </c>
      <c r="D670" s="23" t="s">
        <v>17</v>
      </c>
      <c r="E670" s="23" t="s">
        <v>279</v>
      </c>
      <c r="F670" s="154">
        <f>F672+F671</f>
        <v>4.2</v>
      </c>
    </row>
    <row r="671" spans="1:6" ht="15.75">
      <c r="A671" s="24" t="s">
        <v>264</v>
      </c>
      <c r="B671" s="25" t="s">
        <v>6</v>
      </c>
      <c r="C671" s="25" t="s">
        <v>33</v>
      </c>
      <c r="D671" s="25" t="s">
        <v>17</v>
      </c>
      <c r="E671" s="25" t="s">
        <v>265</v>
      </c>
      <c r="F671" s="154">
        <f>'Прил 7'!G143</f>
        <v>2.2</v>
      </c>
    </row>
    <row r="672" spans="1:6" ht="15.75">
      <c r="A672" s="27" t="s">
        <v>256</v>
      </c>
      <c r="B672" s="25" t="s">
        <v>6</v>
      </c>
      <c r="C672" s="25" t="s">
        <v>33</v>
      </c>
      <c r="D672" s="25" t="s">
        <v>17</v>
      </c>
      <c r="E672" s="25" t="s">
        <v>257</v>
      </c>
      <c r="F672" s="155">
        <f>'Прил 7'!G144</f>
        <v>2</v>
      </c>
    </row>
    <row r="673" spans="1:6" ht="63">
      <c r="A673" s="12" t="s">
        <v>18</v>
      </c>
      <c r="B673" s="9" t="s">
        <v>6</v>
      </c>
      <c r="C673" s="9" t="s">
        <v>33</v>
      </c>
      <c r="D673" s="9" t="s">
        <v>10</v>
      </c>
      <c r="E673" s="9"/>
      <c r="F673" s="154">
        <f>F674</f>
        <v>13094.6</v>
      </c>
    </row>
    <row r="674" spans="1:6" ht="15.75">
      <c r="A674" s="12" t="s">
        <v>4</v>
      </c>
      <c r="B674" s="9" t="s">
        <v>6</v>
      </c>
      <c r="C674" s="9" t="s">
        <v>33</v>
      </c>
      <c r="D674" s="9" t="s">
        <v>19</v>
      </c>
      <c r="E674" s="20"/>
      <c r="F674" s="154">
        <f>F675+F679+F683</f>
        <v>13094.6</v>
      </c>
    </row>
    <row r="675" spans="1:6" ht="63">
      <c r="A675" s="33" t="s">
        <v>266</v>
      </c>
      <c r="B675" s="9" t="s">
        <v>6</v>
      </c>
      <c r="C675" s="9" t="s">
        <v>33</v>
      </c>
      <c r="D675" s="9" t="s">
        <v>19</v>
      </c>
      <c r="E675" s="9" t="s">
        <v>268</v>
      </c>
      <c r="F675" s="157">
        <f>F676</f>
        <v>10751.5</v>
      </c>
    </row>
    <row r="676" spans="1:6" ht="15.75">
      <c r="A676" s="33" t="s">
        <v>267</v>
      </c>
      <c r="B676" s="9" t="s">
        <v>6</v>
      </c>
      <c r="C676" s="9" t="s">
        <v>33</v>
      </c>
      <c r="D676" s="9" t="s">
        <v>19</v>
      </c>
      <c r="E676" s="9" t="s">
        <v>269</v>
      </c>
      <c r="F676" s="157">
        <f>F677+F678</f>
        <v>10751.5</v>
      </c>
    </row>
    <row r="677" spans="1:6" ht="15.75">
      <c r="A677" s="30" t="s">
        <v>244</v>
      </c>
      <c r="B677" s="7" t="s">
        <v>6</v>
      </c>
      <c r="C677" s="7" t="s">
        <v>33</v>
      </c>
      <c r="D677" s="7" t="s">
        <v>19</v>
      </c>
      <c r="E677" s="7" t="s">
        <v>245</v>
      </c>
      <c r="F677" s="165">
        <f>'Прил 7'!G149</f>
        <v>9661</v>
      </c>
    </row>
    <row r="678" spans="1:6" ht="15.75">
      <c r="A678" s="30" t="s">
        <v>253</v>
      </c>
      <c r="B678" s="7" t="s">
        <v>6</v>
      </c>
      <c r="C678" s="7" t="s">
        <v>33</v>
      </c>
      <c r="D678" s="7" t="s">
        <v>19</v>
      </c>
      <c r="E678" s="7" t="s">
        <v>246</v>
      </c>
      <c r="F678" s="165">
        <f>'Прил 7'!G150</f>
        <v>1090.5</v>
      </c>
    </row>
    <row r="679" spans="1:6" ht="31.5">
      <c r="A679" s="28" t="s">
        <v>270</v>
      </c>
      <c r="B679" s="9" t="s">
        <v>6</v>
      </c>
      <c r="C679" s="9" t="s">
        <v>33</v>
      </c>
      <c r="D679" s="9" t="s">
        <v>19</v>
      </c>
      <c r="E679" s="9" t="s">
        <v>272</v>
      </c>
      <c r="F679" s="157">
        <f>F680</f>
        <v>2337.5</v>
      </c>
    </row>
    <row r="680" spans="1:6" ht="31.5">
      <c r="A680" s="28" t="s">
        <v>271</v>
      </c>
      <c r="B680" s="9" t="s">
        <v>6</v>
      </c>
      <c r="C680" s="9" t="s">
        <v>33</v>
      </c>
      <c r="D680" s="9" t="s">
        <v>19</v>
      </c>
      <c r="E680" s="9" t="s">
        <v>273</v>
      </c>
      <c r="F680" s="157">
        <f>F681+F682</f>
        <v>2337.5</v>
      </c>
    </row>
    <row r="681" spans="1:6" ht="31.5">
      <c r="A681" s="24" t="s">
        <v>249</v>
      </c>
      <c r="B681" s="7" t="s">
        <v>6</v>
      </c>
      <c r="C681" s="7" t="s">
        <v>33</v>
      </c>
      <c r="D681" s="7" t="s">
        <v>19</v>
      </c>
      <c r="E681" s="7" t="s">
        <v>247</v>
      </c>
      <c r="F681" s="165">
        <f>'Прил 7'!G153</f>
        <v>925.2</v>
      </c>
    </row>
    <row r="682" spans="1:6" ht="31.5">
      <c r="A682" s="24" t="s">
        <v>250</v>
      </c>
      <c r="B682" s="7" t="s">
        <v>6</v>
      </c>
      <c r="C682" s="7" t="s">
        <v>33</v>
      </c>
      <c r="D682" s="7" t="s">
        <v>19</v>
      </c>
      <c r="E682" s="7" t="s">
        <v>248</v>
      </c>
      <c r="F682" s="165">
        <f>'Прил 7'!G154</f>
        <v>1412.3</v>
      </c>
    </row>
    <row r="683" spans="1:6" ht="15.75">
      <c r="A683" s="92" t="s">
        <v>276</v>
      </c>
      <c r="B683" s="9" t="s">
        <v>6</v>
      </c>
      <c r="C683" s="9" t="s">
        <v>33</v>
      </c>
      <c r="D683" s="9" t="s">
        <v>19</v>
      </c>
      <c r="E683" s="9" t="s">
        <v>278</v>
      </c>
      <c r="F683" s="157">
        <f>F684</f>
        <v>5.6</v>
      </c>
    </row>
    <row r="684" spans="1:6" ht="31.5">
      <c r="A684" s="28" t="s">
        <v>277</v>
      </c>
      <c r="B684" s="9" t="s">
        <v>6</v>
      </c>
      <c r="C684" s="9" t="s">
        <v>33</v>
      </c>
      <c r="D684" s="9" t="s">
        <v>19</v>
      </c>
      <c r="E684" s="9" t="s">
        <v>279</v>
      </c>
      <c r="F684" s="157">
        <f>F685</f>
        <v>5.6</v>
      </c>
    </row>
    <row r="685" spans="1:6" ht="15.75">
      <c r="A685" s="27" t="s">
        <v>256</v>
      </c>
      <c r="B685" s="7" t="s">
        <v>6</v>
      </c>
      <c r="C685" s="7" t="s">
        <v>33</v>
      </c>
      <c r="D685" s="7" t="s">
        <v>19</v>
      </c>
      <c r="E685" s="7" t="s">
        <v>257</v>
      </c>
      <c r="F685" s="165">
        <f>'Прил 7'!G157</f>
        <v>5.6</v>
      </c>
    </row>
    <row r="686" spans="1:6" ht="18.75">
      <c r="A686" s="34" t="s">
        <v>74</v>
      </c>
      <c r="B686" s="32" t="s">
        <v>75</v>
      </c>
      <c r="C686" s="32"/>
      <c r="D686" s="32"/>
      <c r="E686" s="32"/>
      <c r="F686" s="168">
        <f>F687+F693+F738</f>
        <v>33648.9</v>
      </c>
    </row>
    <row r="687" spans="1:6" ht="18.75">
      <c r="A687" s="96" t="s">
        <v>76</v>
      </c>
      <c r="B687" s="37" t="s">
        <v>75</v>
      </c>
      <c r="C687" s="37" t="s">
        <v>9</v>
      </c>
      <c r="D687" s="37"/>
      <c r="E687" s="37"/>
      <c r="F687" s="156">
        <f>F688</f>
        <v>1775</v>
      </c>
    </row>
    <row r="688" spans="1:6" ht="15.75">
      <c r="A688" s="12" t="s">
        <v>77</v>
      </c>
      <c r="B688" s="9" t="s">
        <v>75</v>
      </c>
      <c r="C688" s="9" t="s">
        <v>9</v>
      </c>
      <c r="D688" s="9" t="s">
        <v>78</v>
      </c>
      <c r="E688" s="9"/>
      <c r="F688" s="157">
        <f>F689</f>
        <v>1775</v>
      </c>
    </row>
    <row r="689" spans="1:6" ht="31.5">
      <c r="A689" s="12" t="s">
        <v>79</v>
      </c>
      <c r="B689" s="9" t="s">
        <v>75</v>
      </c>
      <c r="C689" s="9" t="s">
        <v>9</v>
      </c>
      <c r="D689" s="9" t="s">
        <v>80</v>
      </c>
      <c r="E689" s="9"/>
      <c r="F689" s="157">
        <f>F690</f>
        <v>1775</v>
      </c>
    </row>
    <row r="690" spans="1:6" ht="15.75">
      <c r="A690" s="28" t="s">
        <v>322</v>
      </c>
      <c r="B690" s="23" t="s">
        <v>75</v>
      </c>
      <c r="C690" s="23" t="s">
        <v>9</v>
      </c>
      <c r="D690" s="23" t="s">
        <v>80</v>
      </c>
      <c r="E690" s="9" t="s">
        <v>293</v>
      </c>
      <c r="F690" s="157">
        <f>F691</f>
        <v>1775</v>
      </c>
    </row>
    <row r="691" spans="1:6" ht="31.5">
      <c r="A691" s="28" t="s">
        <v>327</v>
      </c>
      <c r="B691" s="23" t="s">
        <v>75</v>
      </c>
      <c r="C691" s="23" t="s">
        <v>9</v>
      </c>
      <c r="D691" s="23" t="s">
        <v>80</v>
      </c>
      <c r="E691" s="9" t="s">
        <v>311</v>
      </c>
      <c r="F691" s="157">
        <f>F692</f>
        <v>1775</v>
      </c>
    </row>
    <row r="692" spans="1:6" ht="31.5">
      <c r="A692" s="129" t="s">
        <v>355</v>
      </c>
      <c r="B692" s="7" t="s">
        <v>75</v>
      </c>
      <c r="C692" s="7" t="s">
        <v>9</v>
      </c>
      <c r="D692" s="7" t="s">
        <v>80</v>
      </c>
      <c r="E692" s="7" t="s">
        <v>354</v>
      </c>
      <c r="F692" s="165">
        <f>'Прил 7'!G748</f>
        <v>1775</v>
      </c>
    </row>
    <row r="693" spans="1:6" ht="18.75">
      <c r="A693" s="10" t="s">
        <v>81</v>
      </c>
      <c r="B693" s="8" t="s">
        <v>75</v>
      </c>
      <c r="C693" s="8" t="s">
        <v>49</v>
      </c>
      <c r="D693" s="8"/>
      <c r="E693" s="8"/>
      <c r="F693" s="168">
        <f>F694+F718+F728+F733+F723</f>
        <v>30139.7</v>
      </c>
    </row>
    <row r="694" spans="1:6" ht="47.25">
      <c r="A694" s="33" t="s">
        <v>14</v>
      </c>
      <c r="B694" s="9" t="s">
        <v>75</v>
      </c>
      <c r="C694" s="9" t="s">
        <v>49</v>
      </c>
      <c r="D694" s="9" t="s">
        <v>15</v>
      </c>
      <c r="E694" s="9"/>
      <c r="F694" s="157">
        <f>F695+F702</f>
        <v>26775</v>
      </c>
    </row>
    <row r="695" spans="1:6" ht="47.25">
      <c r="A695" s="11" t="s">
        <v>146</v>
      </c>
      <c r="B695" s="9" t="s">
        <v>75</v>
      </c>
      <c r="C695" s="9" t="s">
        <v>49</v>
      </c>
      <c r="D695" s="9" t="s">
        <v>147</v>
      </c>
      <c r="E695" s="26"/>
      <c r="F695" s="169">
        <f>F696+F699</f>
        <v>1355.6</v>
      </c>
    </row>
    <row r="696" spans="1:6" ht="31.5">
      <c r="A696" s="28" t="s">
        <v>270</v>
      </c>
      <c r="B696" s="23" t="s">
        <v>75</v>
      </c>
      <c r="C696" s="23" t="s">
        <v>49</v>
      </c>
      <c r="D696" s="23" t="s">
        <v>147</v>
      </c>
      <c r="E696" s="75" t="s">
        <v>272</v>
      </c>
      <c r="F696" s="169">
        <f>F697</f>
        <v>736.6</v>
      </c>
    </row>
    <row r="697" spans="1:6" ht="31.5">
      <c r="A697" s="28" t="s">
        <v>271</v>
      </c>
      <c r="B697" s="23" t="s">
        <v>75</v>
      </c>
      <c r="C697" s="23" t="s">
        <v>49</v>
      </c>
      <c r="D697" s="23" t="s">
        <v>147</v>
      </c>
      <c r="E697" s="75" t="s">
        <v>273</v>
      </c>
      <c r="F697" s="169">
        <f>F698</f>
        <v>736.6</v>
      </c>
    </row>
    <row r="698" spans="1:6" ht="31.5">
      <c r="A698" s="24" t="s">
        <v>250</v>
      </c>
      <c r="B698" s="25" t="s">
        <v>75</v>
      </c>
      <c r="C698" s="25" t="s">
        <v>49</v>
      </c>
      <c r="D698" s="25" t="s">
        <v>147</v>
      </c>
      <c r="E698" s="26" t="s">
        <v>248</v>
      </c>
      <c r="F698" s="170">
        <f>'Прил 7'!G474</f>
        <v>736.6</v>
      </c>
    </row>
    <row r="699" spans="1:6" ht="47.25">
      <c r="A699" s="12" t="s">
        <v>318</v>
      </c>
      <c r="B699" s="23" t="s">
        <v>75</v>
      </c>
      <c r="C699" s="23" t="s">
        <v>49</v>
      </c>
      <c r="D699" s="23" t="s">
        <v>147</v>
      </c>
      <c r="E699" s="75" t="s">
        <v>211</v>
      </c>
      <c r="F699" s="169">
        <f>F700</f>
        <v>619</v>
      </c>
    </row>
    <row r="700" spans="1:6" ht="15.75">
      <c r="A700" s="12" t="s">
        <v>319</v>
      </c>
      <c r="B700" s="23" t="s">
        <v>75</v>
      </c>
      <c r="C700" s="23" t="s">
        <v>49</v>
      </c>
      <c r="D700" s="23" t="s">
        <v>147</v>
      </c>
      <c r="E700" s="75" t="s">
        <v>280</v>
      </c>
      <c r="F700" s="169">
        <f>F701</f>
        <v>619</v>
      </c>
    </row>
    <row r="701" spans="1:6" ht="15.75">
      <c r="A701" s="24" t="s">
        <v>262</v>
      </c>
      <c r="B701" s="25" t="s">
        <v>75</v>
      </c>
      <c r="C701" s="25" t="s">
        <v>49</v>
      </c>
      <c r="D701" s="25" t="s">
        <v>147</v>
      </c>
      <c r="E701" s="26" t="s">
        <v>263</v>
      </c>
      <c r="F701" s="170">
        <f>'Прил 7'!G477</f>
        <v>619</v>
      </c>
    </row>
    <row r="702" spans="1:6" ht="47.25">
      <c r="A702" s="11" t="s">
        <v>153</v>
      </c>
      <c r="B702" s="9" t="s">
        <v>75</v>
      </c>
      <c r="C702" s="9" t="s">
        <v>49</v>
      </c>
      <c r="D702" s="9" t="s">
        <v>154</v>
      </c>
      <c r="E702" s="9"/>
      <c r="F702" s="157">
        <f>F703+F711</f>
        <v>25419.4</v>
      </c>
    </row>
    <row r="703" spans="1:6" ht="63">
      <c r="A703" s="11" t="s">
        <v>155</v>
      </c>
      <c r="B703" s="9" t="s">
        <v>75</v>
      </c>
      <c r="C703" s="9" t="s">
        <v>49</v>
      </c>
      <c r="D703" s="9" t="s">
        <v>156</v>
      </c>
      <c r="E703" s="9"/>
      <c r="F703" s="157">
        <f>F704+F707</f>
        <v>1516.9</v>
      </c>
    </row>
    <row r="704" spans="1:6" ht="63">
      <c r="A704" s="33" t="s">
        <v>266</v>
      </c>
      <c r="B704" s="75" t="s">
        <v>75</v>
      </c>
      <c r="C704" s="75" t="s">
        <v>49</v>
      </c>
      <c r="D704" s="23" t="s">
        <v>156</v>
      </c>
      <c r="E704" s="23" t="s">
        <v>268</v>
      </c>
      <c r="F704" s="157">
        <f>F705</f>
        <v>1444.65</v>
      </c>
    </row>
    <row r="705" spans="1:6" ht="31.5">
      <c r="A705" s="33" t="s">
        <v>274</v>
      </c>
      <c r="B705" s="75" t="s">
        <v>75</v>
      </c>
      <c r="C705" s="75" t="s">
        <v>49</v>
      </c>
      <c r="D705" s="23" t="s">
        <v>156</v>
      </c>
      <c r="E705" s="23" t="s">
        <v>275</v>
      </c>
      <c r="F705" s="157">
        <f>F706</f>
        <v>1444.65</v>
      </c>
    </row>
    <row r="706" spans="1:6" ht="15.75">
      <c r="A706" s="30" t="s">
        <v>244</v>
      </c>
      <c r="B706" s="26" t="s">
        <v>75</v>
      </c>
      <c r="C706" s="26" t="s">
        <v>49</v>
      </c>
      <c r="D706" s="25" t="s">
        <v>156</v>
      </c>
      <c r="E706" s="25" t="s">
        <v>254</v>
      </c>
      <c r="F706" s="165">
        <f>'Прил 7'!G755</f>
        <v>1444.65</v>
      </c>
    </row>
    <row r="707" spans="1:6" ht="31.5">
      <c r="A707" s="28" t="s">
        <v>270</v>
      </c>
      <c r="B707" s="75" t="s">
        <v>75</v>
      </c>
      <c r="C707" s="75" t="s">
        <v>49</v>
      </c>
      <c r="D707" s="23" t="s">
        <v>156</v>
      </c>
      <c r="E707" s="23" t="s">
        <v>272</v>
      </c>
      <c r="F707" s="157">
        <f>F708</f>
        <v>72.25</v>
      </c>
    </row>
    <row r="708" spans="1:6" ht="31.5">
      <c r="A708" s="28" t="s">
        <v>271</v>
      </c>
      <c r="B708" s="75" t="s">
        <v>75</v>
      </c>
      <c r="C708" s="75" t="s">
        <v>49</v>
      </c>
      <c r="D708" s="23" t="s">
        <v>156</v>
      </c>
      <c r="E708" s="23" t="s">
        <v>273</v>
      </c>
      <c r="F708" s="157">
        <f>F709+F710</f>
        <v>72.25</v>
      </c>
    </row>
    <row r="709" spans="1:6" ht="31.5">
      <c r="A709" s="24" t="s">
        <v>249</v>
      </c>
      <c r="B709" s="26" t="s">
        <v>75</v>
      </c>
      <c r="C709" s="26" t="s">
        <v>49</v>
      </c>
      <c r="D709" s="25" t="s">
        <v>156</v>
      </c>
      <c r="E709" s="25" t="s">
        <v>247</v>
      </c>
      <c r="F709" s="165">
        <f>'Прил 7'!G758</f>
        <v>14</v>
      </c>
    </row>
    <row r="710" spans="1:6" ht="31.5">
      <c r="A710" s="24" t="s">
        <v>250</v>
      </c>
      <c r="B710" s="26" t="s">
        <v>75</v>
      </c>
      <c r="C710" s="26" t="s">
        <v>49</v>
      </c>
      <c r="D710" s="25" t="s">
        <v>156</v>
      </c>
      <c r="E710" s="25" t="s">
        <v>248</v>
      </c>
      <c r="F710" s="165">
        <f>'Прил 7'!G759</f>
        <v>58.25</v>
      </c>
    </row>
    <row r="711" spans="1:6" ht="31.5">
      <c r="A711" s="11" t="s">
        <v>157</v>
      </c>
      <c r="B711" s="9" t="s">
        <v>75</v>
      </c>
      <c r="C711" s="9" t="s">
        <v>49</v>
      </c>
      <c r="D711" s="9" t="s">
        <v>158</v>
      </c>
      <c r="E711" s="9"/>
      <c r="F711" s="157">
        <f>F712+F715</f>
        <v>23902.5</v>
      </c>
    </row>
    <row r="712" spans="1:6" ht="31.5">
      <c r="A712" s="28" t="s">
        <v>270</v>
      </c>
      <c r="B712" s="75" t="s">
        <v>75</v>
      </c>
      <c r="C712" s="23" t="s">
        <v>49</v>
      </c>
      <c r="D712" s="23" t="s">
        <v>158</v>
      </c>
      <c r="E712" s="23" t="s">
        <v>272</v>
      </c>
      <c r="F712" s="157">
        <f>F713</f>
        <v>319.5</v>
      </c>
    </row>
    <row r="713" spans="1:6" ht="31.5">
      <c r="A713" s="28" t="s">
        <v>271</v>
      </c>
      <c r="B713" s="75" t="s">
        <v>75</v>
      </c>
      <c r="C713" s="23" t="s">
        <v>49</v>
      </c>
      <c r="D713" s="23" t="s">
        <v>158</v>
      </c>
      <c r="E713" s="23" t="s">
        <v>273</v>
      </c>
      <c r="F713" s="157">
        <f>F714</f>
        <v>319.5</v>
      </c>
    </row>
    <row r="714" spans="1:6" ht="31.5">
      <c r="A714" s="24" t="s">
        <v>250</v>
      </c>
      <c r="B714" s="26" t="s">
        <v>75</v>
      </c>
      <c r="C714" s="25" t="s">
        <v>49</v>
      </c>
      <c r="D714" s="25" t="s">
        <v>158</v>
      </c>
      <c r="E714" s="25" t="s">
        <v>248</v>
      </c>
      <c r="F714" s="165">
        <f>'Прил 7'!G763</f>
        <v>319.5</v>
      </c>
    </row>
    <row r="715" spans="1:6" ht="15.75">
      <c r="A715" s="28" t="s">
        <v>322</v>
      </c>
      <c r="B715" s="75" t="s">
        <v>75</v>
      </c>
      <c r="C715" s="23" t="s">
        <v>49</v>
      </c>
      <c r="D715" s="23" t="s">
        <v>158</v>
      </c>
      <c r="E715" s="23" t="s">
        <v>293</v>
      </c>
      <c r="F715" s="157">
        <f>F716</f>
        <v>23583</v>
      </c>
    </row>
    <row r="716" spans="1:6" ht="15.75">
      <c r="A716" s="28" t="s">
        <v>315</v>
      </c>
      <c r="B716" s="75" t="s">
        <v>75</v>
      </c>
      <c r="C716" s="23" t="s">
        <v>49</v>
      </c>
      <c r="D716" s="23" t="s">
        <v>158</v>
      </c>
      <c r="E716" s="23" t="s">
        <v>307</v>
      </c>
      <c r="F716" s="157">
        <f>F717</f>
        <v>23583</v>
      </c>
    </row>
    <row r="717" spans="1:6" ht="31.5">
      <c r="A717" s="24" t="s">
        <v>352</v>
      </c>
      <c r="B717" s="26" t="s">
        <v>75</v>
      </c>
      <c r="C717" s="25" t="s">
        <v>49</v>
      </c>
      <c r="D717" s="25" t="s">
        <v>158</v>
      </c>
      <c r="E717" s="25" t="s">
        <v>351</v>
      </c>
      <c r="F717" s="165">
        <f>'Прил 7'!G766</f>
        <v>23583</v>
      </c>
    </row>
    <row r="718" spans="1:6" ht="15.75">
      <c r="A718" s="11" t="s">
        <v>82</v>
      </c>
      <c r="B718" s="9" t="s">
        <v>75</v>
      </c>
      <c r="C718" s="9" t="s">
        <v>49</v>
      </c>
      <c r="D718" s="9" t="s">
        <v>83</v>
      </c>
      <c r="E718" s="9"/>
      <c r="F718" s="157">
        <f>F719</f>
        <v>642</v>
      </c>
    </row>
    <row r="719" spans="1:6" ht="15.75">
      <c r="A719" s="12" t="s">
        <v>84</v>
      </c>
      <c r="B719" s="9" t="s">
        <v>75</v>
      </c>
      <c r="C719" s="9" t="s">
        <v>49</v>
      </c>
      <c r="D719" s="9" t="s">
        <v>85</v>
      </c>
      <c r="E719" s="9"/>
      <c r="F719" s="157">
        <f>F720</f>
        <v>642</v>
      </c>
    </row>
    <row r="720" spans="1:6" ht="15.75">
      <c r="A720" s="28" t="s">
        <v>322</v>
      </c>
      <c r="B720" s="23" t="s">
        <v>75</v>
      </c>
      <c r="C720" s="23" t="s">
        <v>49</v>
      </c>
      <c r="D720" s="23" t="s">
        <v>85</v>
      </c>
      <c r="E720" s="23" t="s">
        <v>293</v>
      </c>
      <c r="F720" s="157">
        <f>F721</f>
        <v>642</v>
      </c>
    </row>
    <row r="721" spans="1:6" ht="15.75">
      <c r="A721" s="28" t="s">
        <v>323</v>
      </c>
      <c r="B721" s="23" t="s">
        <v>75</v>
      </c>
      <c r="C721" s="23" t="s">
        <v>49</v>
      </c>
      <c r="D721" s="23" t="s">
        <v>85</v>
      </c>
      <c r="E721" s="23" t="s">
        <v>294</v>
      </c>
      <c r="F721" s="157">
        <f>F722</f>
        <v>642</v>
      </c>
    </row>
    <row r="722" spans="1:6" ht="15.75">
      <c r="A722" s="24" t="s">
        <v>323</v>
      </c>
      <c r="B722" s="25" t="s">
        <v>75</v>
      </c>
      <c r="C722" s="25" t="s">
        <v>49</v>
      </c>
      <c r="D722" s="25" t="s">
        <v>85</v>
      </c>
      <c r="E722" s="25" t="s">
        <v>294</v>
      </c>
      <c r="F722" s="165">
        <f>'Прил 7'!G482+'Прил 7'!G771+'Прил 7'!G854+'Прил 7'!G164</f>
        <v>642</v>
      </c>
    </row>
    <row r="723" spans="1:6" ht="15.75">
      <c r="A723" s="28" t="s">
        <v>392</v>
      </c>
      <c r="B723" s="9" t="s">
        <v>75</v>
      </c>
      <c r="C723" s="9" t="s">
        <v>49</v>
      </c>
      <c r="D723" s="9" t="s">
        <v>393</v>
      </c>
      <c r="E723" s="23"/>
      <c r="F723" s="157">
        <f>F724</f>
        <v>1669.5</v>
      </c>
    </row>
    <row r="724" spans="1:6" ht="31.5">
      <c r="A724" s="28" t="s">
        <v>394</v>
      </c>
      <c r="B724" s="9" t="s">
        <v>75</v>
      </c>
      <c r="C724" s="9" t="s">
        <v>49</v>
      </c>
      <c r="D724" s="9" t="s">
        <v>391</v>
      </c>
      <c r="E724" s="23"/>
      <c r="F724" s="157">
        <f>F725</f>
        <v>1669.5</v>
      </c>
    </row>
    <row r="725" spans="1:6" ht="15.75">
      <c r="A725" s="28" t="s">
        <v>322</v>
      </c>
      <c r="B725" s="23" t="s">
        <v>75</v>
      </c>
      <c r="C725" s="23" t="s">
        <v>49</v>
      </c>
      <c r="D725" s="23" t="s">
        <v>391</v>
      </c>
      <c r="E725" s="23" t="s">
        <v>293</v>
      </c>
      <c r="F725" s="157">
        <f>F726</f>
        <v>1669.5</v>
      </c>
    </row>
    <row r="726" spans="1:6" ht="31.5">
      <c r="A726" s="28" t="s">
        <v>327</v>
      </c>
      <c r="B726" s="23" t="s">
        <v>75</v>
      </c>
      <c r="C726" s="23" t="s">
        <v>49</v>
      </c>
      <c r="D726" s="23" t="s">
        <v>391</v>
      </c>
      <c r="E726" s="23" t="s">
        <v>311</v>
      </c>
      <c r="F726" s="157">
        <f>F727</f>
        <v>1669.5</v>
      </c>
    </row>
    <row r="727" spans="1:6" ht="15.75">
      <c r="A727" s="24" t="s">
        <v>308</v>
      </c>
      <c r="B727" s="25" t="s">
        <v>75</v>
      </c>
      <c r="C727" s="25" t="s">
        <v>49</v>
      </c>
      <c r="D727" s="25" t="s">
        <v>391</v>
      </c>
      <c r="E727" s="25" t="s">
        <v>310</v>
      </c>
      <c r="F727" s="165">
        <f>'Прил 7'!G776</f>
        <v>1669.5</v>
      </c>
    </row>
    <row r="728" spans="1:6" ht="15.75">
      <c r="A728" s="12" t="s">
        <v>44</v>
      </c>
      <c r="B728" s="9" t="s">
        <v>75</v>
      </c>
      <c r="C728" s="9" t="s">
        <v>49</v>
      </c>
      <c r="D728" s="9" t="s">
        <v>45</v>
      </c>
      <c r="E728" s="9"/>
      <c r="F728" s="157">
        <f>F729</f>
        <v>1000</v>
      </c>
    </row>
    <row r="729" spans="1:6" ht="31.5">
      <c r="A729" s="12" t="s">
        <v>186</v>
      </c>
      <c r="B729" s="9" t="s">
        <v>75</v>
      </c>
      <c r="C729" s="9" t="s">
        <v>49</v>
      </c>
      <c r="D729" s="9" t="s">
        <v>86</v>
      </c>
      <c r="E729" s="7"/>
      <c r="F729" s="157">
        <f>F730</f>
        <v>1000</v>
      </c>
    </row>
    <row r="730" spans="1:6" ht="15.75">
      <c r="A730" s="28" t="s">
        <v>322</v>
      </c>
      <c r="B730" s="9" t="s">
        <v>75</v>
      </c>
      <c r="C730" s="9" t="s">
        <v>49</v>
      </c>
      <c r="D730" s="9" t="s">
        <v>86</v>
      </c>
      <c r="E730" s="9" t="s">
        <v>293</v>
      </c>
      <c r="F730" s="157">
        <f>F731</f>
        <v>1000</v>
      </c>
    </row>
    <row r="731" spans="1:6" ht="31.5">
      <c r="A731" s="28" t="s">
        <v>327</v>
      </c>
      <c r="B731" s="9" t="s">
        <v>75</v>
      </c>
      <c r="C731" s="9" t="s">
        <v>49</v>
      </c>
      <c r="D731" s="9" t="s">
        <v>86</v>
      </c>
      <c r="E731" s="9" t="s">
        <v>311</v>
      </c>
      <c r="F731" s="157">
        <f>F732</f>
        <v>1000</v>
      </c>
    </row>
    <row r="732" spans="1:6" ht="15.75">
      <c r="A732" s="24" t="s">
        <v>308</v>
      </c>
      <c r="B732" s="25" t="s">
        <v>309</v>
      </c>
      <c r="C732" s="25" t="s">
        <v>49</v>
      </c>
      <c r="D732" s="25" t="s">
        <v>86</v>
      </c>
      <c r="E732" s="25" t="s">
        <v>310</v>
      </c>
      <c r="F732" s="165">
        <f>'Прил 7'!G781</f>
        <v>1000</v>
      </c>
    </row>
    <row r="733" spans="1:6" ht="63">
      <c r="A733" s="11" t="s">
        <v>234</v>
      </c>
      <c r="B733" s="9" t="s">
        <v>75</v>
      </c>
      <c r="C733" s="9" t="s">
        <v>49</v>
      </c>
      <c r="D733" s="9" t="s">
        <v>210</v>
      </c>
      <c r="E733" s="9"/>
      <c r="F733" s="169">
        <f>F734</f>
        <v>53.2</v>
      </c>
    </row>
    <row r="734" spans="1:6" ht="78.75">
      <c r="A734" s="11" t="s">
        <v>382</v>
      </c>
      <c r="B734" s="9" t="s">
        <v>75</v>
      </c>
      <c r="C734" s="9" t="s">
        <v>49</v>
      </c>
      <c r="D734" s="9" t="s">
        <v>381</v>
      </c>
      <c r="E734" s="9"/>
      <c r="F734" s="169">
        <f>F735</f>
        <v>53.2</v>
      </c>
    </row>
    <row r="735" spans="1:6" ht="47.25">
      <c r="A735" s="12" t="s">
        <v>318</v>
      </c>
      <c r="B735" s="9" t="s">
        <v>75</v>
      </c>
      <c r="C735" s="9" t="s">
        <v>49</v>
      </c>
      <c r="D735" s="9" t="s">
        <v>381</v>
      </c>
      <c r="E735" s="9" t="s">
        <v>211</v>
      </c>
      <c r="F735" s="169">
        <f>F736</f>
        <v>53.2</v>
      </c>
    </row>
    <row r="736" spans="1:6" ht="15.75">
      <c r="A736" s="12" t="s">
        <v>319</v>
      </c>
      <c r="B736" s="9" t="s">
        <v>75</v>
      </c>
      <c r="C736" s="9" t="s">
        <v>49</v>
      </c>
      <c r="D736" s="9" t="s">
        <v>381</v>
      </c>
      <c r="E736" s="9" t="s">
        <v>280</v>
      </c>
      <c r="F736" s="169">
        <f>F737</f>
        <v>53.2</v>
      </c>
    </row>
    <row r="737" spans="1:6" ht="15.75">
      <c r="A737" s="129" t="s">
        <v>262</v>
      </c>
      <c r="B737" s="7" t="s">
        <v>75</v>
      </c>
      <c r="C737" s="7" t="s">
        <v>49</v>
      </c>
      <c r="D737" s="7" t="s">
        <v>381</v>
      </c>
      <c r="E737" s="7" t="s">
        <v>263</v>
      </c>
      <c r="F737" s="170">
        <f>'Прил 7'!G487</f>
        <v>53.2</v>
      </c>
    </row>
    <row r="738" spans="1:6" ht="18.75">
      <c r="A738" s="45" t="s">
        <v>143</v>
      </c>
      <c r="B738" s="40" t="s">
        <v>75</v>
      </c>
      <c r="C738" s="40" t="s">
        <v>5</v>
      </c>
      <c r="D738" s="40"/>
      <c r="E738" s="40"/>
      <c r="F738" s="171">
        <f>F739+F748</f>
        <v>1734.2</v>
      </c>
    </row>
    <row r="739" spans="1:6" ht="47.25">
      <c r="A739" s="33" t="s">
        <v>14</v>
      </c>
      <c r="B739" s="42" t="s">
        <v>75</v>
      </c>
      <c r="C739" s="42" t="s">
        <v>5</v>
      </c>
      <c r="D739" s="42" t="s">
        <v>15</v>
      </c>
      <c r="E739" s="42"/>
      <c r="F739" s="169">
        <f>F740</f>
        <v>1589.2</v>
      </c>
    </row>
    <row r="740" spans="1:6" ht="63">
      <c r="A740" s="44" t="s">
        <v>144</v>
      </c>
      <c r="B740" s="42" t="s">
        <v>75</v>
      </c>
      <c r="C740" s="42" t="s">
        <v>5</v>
      </c>
      <c r="D740" s="42" t="s">
        <v>145</v>
      </c>
      <c r="E740" s="42"/>
      <c r="F740" s="169">
        <f>F741+F745</f>
        <v>1589.2</v>
      </c>
    </row>
    <row r="741" spans="1:6" ht="63">
      <c r="A741" s="33" t="s">
        <v>266</v>
      </c>
      <c r="B741" s="75" t="s">
        <v>75</v>
      </c>
      <c r="C741" s="75" t="s">
        <v>5</v>
      </c>
      <c r="D741" s="75" t="s">
        <v>145</v>
      </c>
      <c r="E741" s="23" t="s">
        <v>268</v>
      </c>
      <c r="F741" s="157">
        <f>F742</f>
        <v>1478.7</v>
      </c>
    </row>
    <row r="742" spans="1:6" ht="31.5">
      <c r="A742" s="33" t="s">
        <v>274</v>
      </c>
      <c r="B742" s="75" t="s">
        <v>75</v>
      </c>
      <c r="C742" s="75" t="s">
        <v>5</v>
      </c>
      <c r="D742" s="75" t="s">
        <v>145</v>
      </c>
      <c r="E742" s="23" t="s">
        <v>275</v>
      </c>
      <c r="F742" s="157">
        <f>F743+F744</f>
        <v>1478.7</v>
      </c>
    </row>
    <row r="743" spans="1:6" ht="15.75">
      <c r="A743" s="30" t="s">
        <v>244</v>
      </c>
      <c r="B743" s="26" t="s">
        <v>75</v>
      </c>
      <c r="C743" s="26" t="s">
        <v>5</v>
      </c>
      <c r="D743" s="26" t="s">
        <v>145</v>
      </c>
      <c r="E743" s="25" t="s">
        <v>254</v>
      </c>
      <c r="F743" s="165">
        <f>'Прил 7'!G787</f>
        <v>1449.3</v>
      </c>
    </row>
    <row r="744" spans="1:6" ht="15.75">
      <c r="A744" s="30" t="s">
        <v>253</v>
      </c>
      <c r="B744" s="26" t="s">
        <v>75</v>
      </c>
      <c r="C744" s="26" t="s">
        <v>5</v>
      </c>
      <c r="D744" s="26" t="s">
        <v>145</v>
      </c>
      <c r="E744" s="25" t="s">
        <v>255</v>
      </c>
      <c r="F744" s="165">
        <f>'Прил 7'!G788</f>
        <v>29.4</v>
      </c>
    </row>
    <row r="745" spans="1:6" ht="31.5">
      <c r="A745" s="28" t="s">
        <v>270</v>
      </c>
      <c r="B745" s="75" t="s">
        <v>75</v>
      </c>
      <c r="C745" s="75" t="s">
        <v>5</v>
      </c>
      <c r="D745" s="75" t="s">
        <v>145</v>
      </c>
      <c r="E745" s="23" t="s">
        <v>272</v>
      </c>
      <c r="F745" s="157">
        <f>F746</f>
        <v>110.5</v>
      </c>
    </row>
    <row r="746" spans="1:6" ht="31.5">
      <c r="A746" s="28" t="s">
        <v>271</v>
      </c>
      <c r="B746" s="75" t="s">
        <v>75</v>
      </c>
      <c r="C746" s="75" t="s">
        <v>5</v>
      </c>
      <c r="D746" s="75" t="s">
        <v>145</v>
      </c>
      <c r="E746" s="23" t="s">
        <v>273</v>
      </c>
      <c r="F746" s="157">
        <f>F747</f>
        <v>110.5</v>
      </c>
    </row>
    <row r="747" spans="1:6" ht="31.5">
      <c r="A747" s="24" t="s">
        <v>250</v>
      </c>
      <c r="B747" s="25" t="s">
        <v>75</v>
      </c>
      <c r="C747" s="25" t="s">
        <v>5</v>
      </c>
      <c r="D747" s="25" t="s">
        <v>145</v>
      </c>
      <c r="E747" s="25" t="s">
        <v>248</v>
      </c>
      <c r="F747" s="165">
        <f>'Прил 7'!G791</f>
        <v>110.5</v>
      </c>
    </row>
    <row r="748" spans="1:6" ht="15.75">
      <c r="A748" s="28" t="s">
        <v>121</v>
      </c>
      <c r="B748" s="23" t="s">
        <v>75</v>
      </c>
      <c r="C748" s="23" t="s">
        <v>5</v>
      </c>
      <c r="D748" s="23" t="s">
        <v>122</v>
      </c>
      <c r="E748" s="23"/>
      <c r="F748" s="157">
        <f>F749</f>
        <v>145</v>
      </c>
    </row>
    <row r="749" spans="1:6" ht="15.75">
      <c r="A749" s="28" t="s">
        <v>123</v>
      </c>
      <c r="B749" s="23" t="s">
        <v>75</v>
      </c>
      <c r="C749" s="23" t="s">
        <v>5</v>
      </c>
      <c r="D749" s="23" t="s">
        <v>109</v>
      </c>
      <c r="E749" s="23"/>
      <c r="F749" s="157">
        <f>F750</f>
        <v>145</v>
      </c>
    </row>
    <row r="750" spans="1:6" ht="15.75">
      <c r="A750" s="92" t="s">
        <v>276</v>
      </c>
      <c r="B750" s="23" t="s">
        <v>75</v>
      </c>
      <c r="C750" s="23" t="s">
        <v>5</v>
      </c>
      <c r="D750" s="23" t="s">
        <v>109</v>
      </c>
      <c r="E750" s="23" t="s">
        <v>278</v>
      </c>
      <c r="F750" s="157">
        <f>F751</f>
        <v>145</v>
      </c>
    </row>
    <row r="751" spans="1:6" ht="15.75">
      <c r="A751" s="28" t="s">
        <v>329</v>
      </c>
      <c r="B751" s="23" t="s">
        <v>75</v>
      </c>
      <c r="C751" s="23" t="s">
        <v>5</v>
      </c>
      <c r="D751" s="23" t="s">
        <v>109</v>
      </c>
      <c r="E751" s="23" t="s">
        <v>328</v>
      </c>
      <c r="F751" s="157">
        <f>F752</f>
        <v>145</v>
      </c>
    </row>
    <row r="752" spans="1:6" ht="15.75">
      <c r="A752" s="24" t="s">
        <v>329</v>
      </c>
      <c r="B752" s="25" t="s">
        <v>75</v>
      </c>
      <c r="C752" s="25" t="s">
        <v>5</v>
      </c>
      <c r="D752" s="25" t="s">
        <v>109</v>
      </c>
      <c r="E752" s="25" t="s">
        <v>328</v>
      </c>
      <c r="F752" s="165">
        <f>'Прил 7'!G796</f>
        <v>145</v>
      </c>
    </row>
    <row r="753" spans="1:6" ht="18.75">
      <c r="A753" s="13" t="s">
        <v>110</v>
      </c>
      <c r="B753" s="8" t="s">
        <v>108</v>
      </c>
      <c r="C753" s="39"/>
      <c r="D753" s="39"/>
      <c r="E753" s="39"/>
      <c r="F753" s="168">
        <f aca="true" t="shared" si="1" ref="F753:F763">F754</f>
        <v>2914.45</v>
      </c>
    </row>
    <row r="754" spans="1:6" ht="18.75">
      <c r="A754" s="17" t="s">
        <v>160</v>
      </c>
      <c r="B754" s="18" t="s">
        <v>108</v>
      </c>
      <c r="C754" s="18" t="s">
        <v>28</v>
      </c>
      <c r="D754" s="18"/>
      <c r="E754" s="18"/>
      <c r="F754" s="156">
        <f>F760+F755</f>
        <v>2914.45</v>
      </c>
    </row>
    <row r="755" spans="1:6" ht="18.75">
      <c r="A755" s="33" t="s">
        <v>395</v>
      </c>
      <c r="B755" s="9" t="s">
        <v>108</v>
      </c>
      <c r="C755" s="9" t="s">
        <v>28</v>
      </c>
      <c r="D755" s="9" t="s">
        <v>396</v>
      </c>
      <c r="E755" s="18"/>
      <c r="F755" s="154">
        <f>F756</f>
        <v>44.25</v>
      </c>
    </row>
    <row r="756" spans="1:6" ht="18.75">
      <c r="A756" s="28" t="s">
        <v>397</v>
      </c>
      <c r="B756" s="9" t="s">
        <v>108</v>
      </c>
      <c r="C756" s="9" t="s">
        <v>28</v>
      </c>
      <c r="D756" s="9" t="s">
        <v>398</v>
      </c>
      <c r="E756" s="18"/>
      <c r="F756" s="154">
        <f>F757</f>
        <v>44.25</v>
      </c>
    </row>
    <row r="757" spans="1:6" ht="31.5">
      <c r="A757" s="28" t="s">
        <v>270</v>
      </c>
      <c r="B757" s="9" t="s">
        <v>108</v>
      </c>
      <c r="C757" s="9" t="s">
        <v>28</v>
      </c>
      <c r="D757" s="9" t="s">
        <v>398</v>
      </c>
      <c r="E757" s="19" t="s">
        <v>272</v>
      </c>
      <c r="F757" s="154">
        <f>F758</f>
        <v>44.25</v>
      </c>
    </row>
    <row r="758" spans="1:6" ht="31.5">
      <c r="A758" s="28" t="s">
        <v>271</v>
      </c>
      <c r="B758" s="9" t="s">
        <v>108</v>
      </c>
      <c r="C758" s="9" t="s">
        <v>28</v>
      </c>
      <c r="D758" s="9" t="s">
        <v>398</v>
      </c>
      <c r="E758" s="19" t="s">
        <v>273</v>
      </c>
      <c r="F758" s="154">
        <f>F759</f>
        <v>44.25</v>
      </c>
    </row>
    <row r="759" spans="1:6" ht="31.5">
      <c r="A759" s="24" t="s">
        <v>250</v>
      </c>
      <c r="B759" s="7" t="s">
        <v>108</v>
      </c>
      <c r="C759" s="7" t="s">
        <v>28</v>
      </c>
      <c r="D759" s="7" t="s">
        <v>398</v>
      </c>
      <c r="E759" s="35" t="s">
        <v>248</v>
      </c>
      <c r="F759" s="155">
        <f>'Прил 7'!G803</f>
        <v>44.25</v>
      </c>
    </row>
    <row r="760" spans="1:6" ht="15.75">
      <c r="A760" s="28" t="s">
        <v>44</v>
      </c>
      <c r="B760" s="23" t="s">
        <v>108</v>
      </c>
      <c r="C760" s="23" t="s">
        <v>28</v>
      </c>
      <c r="D760" s="23" t="s">
        <v>45</v>
      </c>
      <c r="E760" s="23"/>
      <c r="F760" s="157">
        <f t="shared" si="1"/>
        <v>2870.2</v>
      </c>
    </row>
    <row r="761" spans="1:6" ht="47.25">
      <c r="A761" s="28" t="s">
        <v>298</v>
      </c>
      <c r="B761" s="23" t="s">
        <v>108</v>
      </c>
      <c r="C761" s="23" t="s">
        <v>28</v>
      </c>
      <c r="D761" s="23" t="s">
        <v>299</v>
      </c>
      <c r="E761" s="23"/>
      <c r="F761" s="157">
        <f t="shared" si="1"/>
        <v>2870.2</v>
      </c>
    </row>
    <row r="762" spans="1:6" ht="31.5">
      <c r="A762" s="28" t="s">
        <v>270</v>
      </c>
      <c r="B762" s="23" t="s">
        <v>108</v>
      </c>
      <c r="C762" s="23" t="s">
        <v>28</v>
      </c>
      <c r="D762" s="23" t="s">
        <v>299</v>
      </c>
      <c r="E762" s="23" t="s">
        <v>272</v>
      </c>
      <c r="F762" s="157">
        <f t="shared" si="1"/>
        <v>2870.2</v>
      </c>
    </row>
    <row r="763" spans="1:6" ht="31.5">
      <c r="A763" s="28" t="s">
        <v>271</v>
      </c>
      <c r="B763" s="23" t="s">
        <v>108</v>
      </c>
      <c r="C763" s="23" t="s">
        <v>28</v>
      </c>
      <c r="D763" s="23" t="s">
        <v>299</v>
      </c>
      <c r="E763" s="23" t="s">
        <v>273</v>
      </c>
      <c r="F763" s="157">
        <f t="shared" si="1"/>
        <v>2870.2</v>
      </c>
    </row>
    <row r="764" spans="1:6" ht="31.5">
      <c r="A764" s="24" t="s">
        <v>250</v>
      </c>
      <c r="B764" s="25" t="s">
        <v>108</v>
      </c>
      <c r="C764" s="25" t="s">
        <v>28</v>
      </c>
      <c r="D764" s="25" t="s">
        <v>299</v>
      </c>
      <c r="E764" s="25" t="s">
        <v>248</v>
      </c>
      <c r="F764" s="165">
        <f>'Прил 7'!G808</f>
        <v>2870.2</v>
      </c>
    </row>
    <row r="765" spans="1:6" ht="18.75">
      <c r="A765" s="31" t="s">
        <v>386</v>
      </c>
      <c r="B765" s="32" t="s">
        <v>65</v>
      </c>
      <c r="C765" s="32"/>
      <c r="D765" s="32"/>
      <c r="E765" s="25"/>
      <c r="F765" s="168">
        <f aca="true" t="shared" si="2" ref="F765:F773">F766</f>
        <v>4056</v>
      </c>
    </row>
    <row r="766" spans="1:6" ht="18.75">
      <c r="A766" s="138" t="s">
        <v>383</v>
      </c>
      <c r="B766" s="32" t="s">
        <v>65</v>
      </c>
      <c r="C766" s="32" t="s">
        <v>28</v>
      </c>
      <c r="D766" s="32"/>
      <c r="E766" s="25"/>
      <c r="F766" s="168">
        <f t="shared" si="2"/>
        <v>4056</v>
      </c>
    </row>
    <row r="767" spans="1:6" ht="31.5">
      <c r="A767" s="139" t="s">
        <v>388</v>
      </c>
      <c r="B767" s="23" t="s">
        <v>65</v>
      </c>
      <c r="C767" s="23" t="s">
        <v>28</v>
      </c>
      <c r="D767" s="23" t="s">
        <v>384</v>
      </c>
      <c r="E767" s="23"/>
      <c r="F767" s="157">
        <f t="shared" si="2"/>
        <v>4056</v>
      </c>
    </row>
    <row r="768" spans="1:6" ht="31.5">
      <c r="A768" s="137" t="s">
        <v>379</v>
      </c>
      <c r="B768" s="23" t="s">
        <v>65</v>
      </c>
      <c r="C768" s="23" t="s">
        <v>28</v>
      </c>
      <c r="D768" s="23" t="s">
        <v>385</v>
      </c>
      <c r="E768" s="23"/>
      <c r="F768" s="157">
        <f>F772+F769</f>
        <v>4056</v>
      </c>
    </row>
    <row r="769" spans="1:6" ht="47.25">
      <c r="A769" s="12" t="s">
        <v>318</v>
      </c>
      <c r="B769" s="9" t="s">
        <v>65</v>
      </c>
      <c r="C769" s="9" t="s">
        <v>28</v>
      </c>
      <c r="D769" s="9" t="s">
        <v>385</v>
      </c>
      <c r="E769" s="9" t="s">
        <v>211</v>
      </c>
      <c r="F769" s="157">
        <f>F770</f>
        <v>3812.9</v>
      </c>
    </row>
    <row r="770" spans="1:6" ht="15.75">
      <c r="A770" s="139" t="s">
        <v>419</v>
      </c>
      <c r="B770" s="9" t="s">
        <v>65</v>
      </c>
      <c r="C770" s="9" t="s">
        <v>28</v>
      </c>
      <c r="D770" s="9" t="s">
        <v>385</v>
      </c>
      <c r="E770" s="9" t="s">
        <v>414</v>
      </c>
      <c r="F770" s="157">
        <f>F771</f>
        <v>3812.9</v>
      </c>
    </row>
    <row r="771" spans="1:6" ht="47.25">
      <c r="A771" s="129" t="s">
        <v>420</v>
      </c>
      <c r="B771" s="7" t="s">
        <v>65</v>
      </c>
      <c r="C771" s="7" t="s">
        <v>28</v>
      </c>
      <c r="D771" s="7" t="s">
        <v>385</v>
      </c>
      <c r="E771" s="7" t="s">
        <v>415</v>
      </c>
      <c r="F771" s="165">
        <f>'Прил 7'!G815</f>
        <v>3812.9</v>
      </c>
    </row>
    <row r="772" spans="1:6" ht="15.75">
      <c r="A772" s="92" t="s">
        <v>276</v>
      </c>
      <c r="B772" s="23" t="s">
        <v>65</v>
      </c>
      <c r="C772" s="23" t="s">
        <v>28</v>
      </c>
      <c r="D772" s="23" t="s">
        <v>385</v>
      </c>
      <c r="E772" s="23" t="s">
        <v>278</v>
      </c>
      <c r="F772" s="157">
        <f t="shared" si="2"/>
        <v>243.1</v>
      </c>
    </row>
    <row r="773" spans="1:6" ht="15.75">
      <c r="A773" s="28" t="s">
        <v>330</v>
      </c>
      <c r="B773" s="23" t="s">
        <v>65</v>
      </c>
      <c r="C773" s="23" t="s">
        <v>28</v>
      </c>
      <c r="D773" s="23" t="s">
        <v>385</v>
      </c>
      <c r="E773" s="23" t="s">
        <v>314</v>
      </c>
      <c r="F773" s="157">
        <f t="shared" si="2"/>
        <v>243.1</v>
      </c>
    </row>
    <row r="774" spans="1:6" ht="83.25" customHeight="1">
      <c r="A774" s="93" t="s">
        <v>312</v>
      </c>
      <c r="B774" s="25" t="s">
        <v>65</v>
      </c>
      <c r="C774" s="25" t="s">
        <v>28</v>
      </c>
      <c r="D774" s="25" t="s">
        <v>385</v>
      </c>
      <c r="E774" s="25" t="s">
        <v>313</v>
      </c>
      <c r="F774" s="165">
        <f>'Прил 7'!G818</f>
        <v>243.1</v>
      </c>
    </row>
    <row r="775" spans="1:6" ht="60" customHeight="1">
      <c r="A775" s="13" t="s">
        <v>192</v>
      </c>
      <c r="B775" s="8" t="s">
        <v>56</v>
      </c>
      <c r="C775" s="8"/>
      <c r="D775" s="8"/>
      <c r="E775" s="8"/>
      <c r="F775" s="168">
        <f>F776+F783</f>
        <v>28145.2</v>
      </c>
    </row>
    <row r="776" spans="1:6" ht="56.25">
      <c r="A776" s="17" t="s">
        <v>126</v>
      </c>
      <c r="B776" s="18" t="s">
        <v>56</v>
      </c>
      <c r="C776" s="18" t="s">
        <v>9</v>
      </c>
      <c r="D776" s="19"/>
      <c r="E776" s="19"/>
      <c r="F776" s="156">
        <f aca="true" t="shared" si="3" ref="F776:F781">F777</f>
        <v>25937</v>
      </c>
    </row>
    <row r="777" spans="1:6" ht="15.75">
      <c r="A777" s="11" t="s">
        <v>91</v>
      </c>
      <c r="B777" s="9" t="s">
        <v>56</v>
      </c>
      <c r="C777" s="9" t="s">
        <v>9</v>
      </c>
      <c r="D777" s="9" t="s">
        <v>92</v>
      </c>
      <c r="E777" s="9"/>
      <c r="F777" s="157">
        <f t="shared" si="3"/>
        <v>25937</v>
      </c>
    </row>
    <row r="778" spans="1:6" ht="15.75">
      <c r="A778" s="11" t="s">
        <v>91</v>
      </c>
      <c r="B778" s="9" t="s">
        <v>56</v>
      </c>
      <c r="C778" s="9" t="s">
        <v>9</v>
      </c>
      <c r="D778" s="9" t="s">
        <v>93</v>
      </c>
      <c r="E778" s="9"/>
      <c r="F778" s="157">
        <f t="shared" si="3"/>
        <v>25937</v>
      </c>
    </row>
    <row r="779" spans="1:6" ht="31.5">
      <c r="A779" s="12" t="s">
        <v>94</v>
      </c>
      <c r="B779" s="9" t="s">
        <v>56</v>
      </c>
      <c r="C779" s="9" t="s">
        <v>9</v>
      </c>
      <c r="D779" s="9" t="s">
        <v>95</v>
      </c>
      <c r="E779" s="9"/>
      <c r="F779" s="157">
        <f t="shared" si="3"/>
        <v>25937</v>
      </c>
    </row>
    <row r="780" spans="1:6" ht="15.75">
      <c r="A780" s="28" t="s">
        <v>331</v>
      </c>
      <c r="B780" s="23" t="s">
        <v>56</v>
      </c>
      <c r="C780" s="23" t="s">
        <v>9</v>
      </c>
      <c r="D780" s="23" t="s">
        <v>95</v>
      </c>
      <c r="E780" s="23" t="s">
        <v>16</v>
      </c>
      <c r="F780" s="157">
        <f t="shared" si="3"/>
        <v>25937</v>
      </c>
    </row>
    <row r="781" spans="1:6" ht="15.75">
      <c r="A781" s="28" t="s">
        <v>333</v>
      </c>
      <c r="B781" s="23" t="s">
        <v>56</v>
      </c>
      <c r="C781" s="23" t="s">
        <v>9</v>
      </c>
      <c r="D781" s="23" t="s">
        <v>95</v>
      </c>
      <c r="E781" s="23" t="s">
        <v>332</v>
      </c>
      <c r="F781" s="157">
        <f t="shared" si="3"/>
        <v>25937</v>
      </c>
    </row>
    <row r="782" spans="1:6" ht="31.5">
      <c r="A782" s="24" t="s">
        <v>334</v>
      </c>
      <c r="B782" s="25" t="s">
        <v>56</v>
      </c>
      <c r="C782" s="25" t="s">
        <v>9</v>
      </c>
      <c r="D782" s="25" t="s">
        <v>95</v>
      </c>
      <c r="E782" s="25" t="s">
        <v>335</v>
      </c>
      <c r="F782" s="165">
        <f>'Прил 7'!G862</f>
        <v>25937</v>
      </c>
    </row>
    <row r="783" spans="1:6" ht="18.75">
      <c r="A783" s="34" t="s">
        <v>399</v>
      </c>
      <c r="B783" s="8" t="s">
        <v>56</v>
      </c>
      <c r="C783" s="8" t="s">
        <v>49</v>
      </c>
      <c r="D783" s="75"/>
      <c r="E783" s="23"/>
      <c r="F783" s="157">
        <f>F784</f>
        <v>2208.2</v>
      </c>
    </row>
    <row r="784" spans="1:6" ht="15.75">
      <c r="A784" s="28" t="s">
        <v>44</v>
      </c>
      <c r="B784" s="75" t="s">
        <v>56</v>
      </c>
      <c r="C784" s="75" t="s">
        <v>49</v>
      </c>
      <c r="D784" s="75" t="s">
        <v>45</v>
      </c>
      <c r="E784" s="23"/>
      <c r="F784" s="157">
        <f>F785</f>
        <v>2208.2</v>
      </c>
    </row>
    <row r="785" spans="1:6" ht="47.25">
      <c r="A785" s="33" t="s">
        <v>389</v>
      </c>
      <c r="B785" s="9" t="s">
        <v>56</v>
      </c>
      <c r="C785" s="9" t="s">
        <v>49</v>
      </c>
      <c r="D785" s="9" t="s">
        <v>390</v>
      </c>
      <c r="E785" s="23"/>
      <c r="F785" s="157">
        <f>F786</f>
        <v>2208.2</v>
      </c>
    </row>
    <row r="786" spans="1:6" ht="15.75">
      <c r="A786" s="28" t="s">
        <v>331</v>
      </c>
      <c r="B786" s="9" t="s">
        <v>56</v>
      </c>
      <c r="C786" s="9" t="s">
        <v>49</v>
      </c>
      <c r="D786" s="9" t="s">
        <v>390</v>
      </c>
      <c r="E786" s="23" t="s">
        <v>16</v>
      </c>
      <c r="F786" s="157">
        <f>F787</f>
        <v>2208.2</v>
      </c>
    </row>
    <row r="787" spans="1:6" ht="15.75">
      <c r="A787" s="28" t="s">
        <v>401</v>
      </c>
      <c r="B787" s="9" t="s">
        <v>56</v>
      </c>
      <c r="C787" s="9" t="s">
        <v>49</v>
      </c>
      <c r="D787" s="9" t="s">
        <v>390</v>
      </c>
      <c r="E787" s="23" t="s">
        <v>400</v>
      </c>
      <c r="F787" s="157">
        <f>F788</f>
        <v>2208.2</v>
      </c>
    </row>
    <row r="788" spans="1:6" ht="15.75">
      <c r="A788" s="24" t="s">
        <v>401</v>
      </c>
      <c r="B788" s="7" t="s">
        <v>56</v>
      </c>
      <c r="C788" s="7" t="s">
        <v>49</v>
      </c>
      <c r="D788" s="7" t="s">
        <v>390</v>
      </c>
      <c r="E788" s="25" t="s">
        <v>400</v>
      </c>
      <c r="F788" s="165">
        <f>'Прил 7'!G868</f>
        <v>2208.2</v>
      </c>
    </row>
  </sheetData>
  <sheetProtection/>
  <autoFilter ref="A10:F788"/>
  <mergeCells count="12">
    <mergeCell ref="A8:E8"/>
    <mergeCell ref="A11:A12"/>
    <mergeCell ref="B11:B12"/>
    <mergeCell ref="C11:C12"/>
    <mergeCell ref="C1:F1"/>
    <mergeCell ref="C2:F2"/>
    <mergeCell ref="C3:F3"/>
    <mergeCell ref="A6:E6"/>
    <mergeCell ref="D11:D12"/>
    <mergeCell ref="E11:E12"/>
    <mergeCell ref="F11:F12"/>
    <mergeCell ref="A7:E7"/>
  </mergeCells>
  <printOptions/>
  <pageMargins left="0.7480314960629921" right="0.7086614173228347" top="0.42" bottom="0.37" header="0.24" footer="0.21"/>
  <pageSetup fitToHeight="30" fitToWidth="1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7"/>
  <sheetViews>
    <sheetView zoomScale="70" zoomScaleNormal="70" workbookViewId="0" topLeftCell="A1">
      <selection activeCell="D3" sqref="D3:G3"/>
    </sheetView>
  </sheetViews>
  <sheetFormatPr defaultColWidth="9.00390625" defaultRowHeight="12.75"/>
  <cols>
    <col min="1" max="1" width="78.375" style="198" customWidth="1"/>
    <col min="2" max="2" width="9.875" style="198" customWidth="1"/>
    <col min="3" max="3" width="9.375" style="199" customWidth="1"/>
    <col min="4" max="4" width="9.875" style="199" customWidth="1"/>
    <col min="5" max="5" width="12.25390625" style="199" customWidth="1"/>
    <col min="6" max="6" width="6.125" style="162" customWidth="1"/>
    <col min="7" max="7" width="18.00390625" style="162" customWidth="1"/>
    <col min="8" max="8" width="13.875" style="198" customWidth="1"/>
    <col min="9" max="16384" width="9.125" style="198" customWidth="1"/>
  </cols>
  <sheetData>
    <row r="1" spans="4:7" ht="15.75">
      <c r="D1" s="264" t="s">
        <v>228</v>
      </c>
      <c r="E1" s="264"/>
      <c r="F1" s="264"/>
      <c r="G1" s="264"/>
    </row>
    <row r="2" spans="4:7" ht="15.75">
      <c r="D2" s="264" t="s">
        <v>128</v>
      </c>
      <c r="E2" s="264"/>
      <c r="F2" s="264"/>
      <c r="G2" s="264"/>
    </row>
    <row r="3" spans="4:7" ht="15.75">
      <c r="D3" s="264" t="s">
        <v>437</v>
      </c>
      <c r="E3" s="264"/>
      <c r="F3" s="264"/>
      <c r="G3" s="264"/>
    </row>
    <row r="5" spans="1:7" ht="15.75">
      <c r="A5" s="200"/>
      <c r="B5" s="200"/>
      <c r="C5" s="158"/>
      <c r="D5" s="158"/>
      <c r="E5" s="158"/>
      <c r="F5" s="158"/>
      <c r="G5" s="158"/>
    </row>
    <row r="6" spans="1:7" ht="15.75">
      <c r="A6" s="271" t="s">
        <v>316</v>
      </c>
      <c r="B6" s="271"/>
      <c r="C6" s="271"/>
      <c r="D6" s="271"/>
      <c r="E6" s="271"/>
      <c r="F6" s="271"/>
      <c r="G6" s="271"/>
    </row>
    <row r="7" spans="1:7" ht="15.75">
      <c r="A7" s="271" t="s">
        <v>161</v>
      </c>
      <c r="B7" s="271"/>
      <c r="C7" s="271"/>
      <c r="D7" s="271"/>
      <c r="E7" s="271"/>
      <c r="F7" s="271"/>
      <c r="G7" s="271"/>
    </row>
    <row r="8" spans="1:7" ht="15.75">
      <c r="A8" s="271" t="s">
        <v>163</v>
      </c>
      <c r="B8" s="271"/>
      <c r="C8" s="271"/>
      <c r="D8" s="271"/>
      <c r="E8" s="271"/>
      <c r="F8" s="271"/>
      <c r="G8" s="271"/>
    </row>
    <row r="9" spans="1:7" ht="15.75">
      <c r="A9" s="272" t="s">
        <v>162</v>
      </c>
      <c r="B9" s="272"/>
      <c r="C9" s="272"/>
      <c r="D9" s="272"/>
      <c r="E9" s="272"/>
      <c r="F9" s="272"/>
      <c r="G9" s="272"/>
    </row>
    <row r="10" spans="1:7" ht="18.75">
      <c r="A10" s="201"/>
      <c r="B10" s="201"/>
      <c r="C10" s="159"/>
      <c r="D10" s="159"/>
      <c r="E10" s="159"/>
      <c r="F10" s="159"/>
      <c r="G10" s="159" t="s">
        <v>131</v>
      </c>
    </row>
    <row r="11" spans="1:7" ht="12.75">
      <c r="A11" s="273" t="s">
        <v>130</v>
      </c>
      <c r="B11" s="273" t="s">
        <v>114</v>
      </c>
      <c r="C11" s="269" t="s">
        <v>357</v>
      </c>
      <c r="D11" s="269" t="s">
        <v>358</v>
      </c>
      <c r="E11" s="269" t="s">
        <v>7</v>
      </c>
      <c r="F11" s="269" t="s">
        <v>8</v>
      </c>
      <c r="G11" s="275" t="s">
        <v>115</v>
      </c>
    </row>
    <row r="12" spans="1:7" ht="18" customHeight="1">
      <c r="A12" s="274"/>
      <c r="B12" s="274"/>
      <c r="C12" s="270"/>
      <c r="D12" s="270"/>
      <c r="E12" s="270"/>
      <c r="F12" s="270"/>
      <c r="G12" s="276"/>
    </row>
    <row r="13" spans="1:7" ht="20.25">
      <c r="A13" s="202" t="s">
        <v>125</v>
      </c>
      <c r="B13" s="203"/>
      <c r="C13" s="204"/>
      <c r="D13" s="204"/>
      <c r="E13" s="204"/>
      <c r="F13" s="204"/>
      <c r="G13" s="156">
        <f>G14+G165+G488+G819+G869+G890</f>
        <v>869762.176</v>
      </c>
    </row>
    <row r="14" spans="1:7" s="208" customFormat="1" ht="56.25">
      <c r="A14" s="205" t="s">
        <v>433</v>
      </c>
      <c r="B14" s="206">
        <v>902</v>
      </c>
      <c r="C14" s="207"/>
      <c r="D14" s="207"/>
      <c r="E14" s="207"/>
      <c r="F14" s="207"/>
      <c r="G14" s="156">
        <f>G15+G50+G158</f>
        <v>112530.63999999998</v>
      </c>
    </row>
    <row r="15" spans="1:7" s="208" customFormat="1" ht="18.75">
      <c r="A15" s="209" t="s">
        <v>32</v>
      </c>
      <c r="B15" s="210" t="s">
        <v>201</v>
      </c>
      <c r="C15" s="210" t="s">
        <v>27</v>
      </c>
      <c r="D15" s="211"/>
      <c r="E15" s="211"/>
      <c r="F15" s="211"/>
      <c r="G15" s="156">
        <f>G16+G40</f>
        <v>24921.399999999998</v>
      </c>
    </row>
    <row r="16" spans="1:7" s="208" customFormat="1" ht="18.75">
      <c r="A16" s="209" t="s">
        <v>31</v>
      </c>
      <c r="B16" s="210" t="s">
        <v>201</v>
      </c>
      <c r="C16" s="210" t="s">
        <v>27</v>
      </c>
      <c r="D16" s="210" t="s">
        <v>28</v>
      </c>
      <c r="E16" s="207"/>
      <c r="F16" s="207"/>
      <c r="G16" s="156">
        <f>G17+G31+G27</f>
        <v>24807.399999999998</v>
      </c>
    </row>
    <row r="17" spans="1:7" s="208" customFormat="1" ht="15.75">
      <c r="A17" s="186" t="s">
        <v>26</v>
      </c>
      <c r="B17" s="182" t="s">
        <v>201</v>
      </c>
      <c r="C17" s="182" t="s">
        <v>27</v>
      </c>
      <c r="D17" s="182" t="s">
        <v>28</v>
      </c>
      <c r="E17" s="182" t="s">
        <v>29</v>
      </c>
      <c r="F17" s="182"/>
      <c r="G17" s="154">
        <f>G18</f>
        <v>23067.899999999998</v>
      </c>
    </row>
    <row r="18" spans="1:7" s="208" customFormat="1" ht="15.75">
      <c r="A18" s="186" t="s">
        <v>4</v>
      </c>
      <c r="B18" s="182" t="s">
        <v>201</v>
      </c>
      <c r="C18" s="182" t="s">
        <v>27</v>
      </c>
      <c r="D18" s="182" t="s">
        <v>28</v>
      </c>
      <c r="E18" s="182" t="s">
        <v>30</v>
      </c>
      <c r="F18" s="182"/>
      <c r="G18" s="154">
        <f>G19+G23</f>
        <v>23067.899999999998</v>
      </c>
    </row>
    <row r="19" spans="1:7" s="208" customFormat="1" ht="63">
      <c r="A19" s="181" t="s">
        <v>266</v>
      </c>
      <c r="B19" s="182" t="s">
        <v>201</v>
      </c>
      <c r="C19" s="182" t="s">
        <v>27</v>
      </c>
      <c r="D19" s="182" t="s">
        <v>28</v>
      </c>
      <c r="E19" s="182" t="s">
        <v>30</v>
      </c>
      <c r="F19" s="182" t="s">
        <v>268</v>
      </c>
      <c r="G19" s="154">
        <f>G20</f>
        <v>18776.1</v>
      </c>
    </row>
    <row r="20" spans="1:7" s="208" customFormat="1" ht="15.75">
      <c r="A20" s="181" t="s">
        <v>267</v>
      </c>
      <c r="B20" s="182" t="s">
        <v>201</v>
      </c>
      <c r="C20" s="182" t="s">
        <v>27</v>
      </c>
      <c r="D20" s="182" t="s">
        <v>28</v>
      </c>
      <c r="E20" s="182" t="s">
        <v>30</v>
      </c>
      <c r="F20" s="182" t="s">
        <v>269</v>
      </c>
      <c r="G20" s="154">
        <f>G21+G22</f>
        <v>18776.1</v>
      </c>
    </row>
    <row r="21" spans="1:7" s="208" customFormat="1" ht="15.75">
      <c r="A21" s="184" t="s">
        <v>244</v>
      </c>
      <c r="B21" s="180" t="s">
        <v>201</v>
      </c>
      <c r="C21" s="180" t="s">
        <v>27</v>
      </c>
      <c r="D21" s="180" t="s">
        <v>28</v>
      </c>
      <c r="E21" s="180" t="s">
        <v>30</v>
      </c>
      <c r="F21" s="180" t="s">
        <v>245</v>
      </c>
      <c r="G21" s="155">
        <v>17240</v>
      </c>
    </row>
    <row r="22" spans="1:7" s="208" customFormat="1" ht="15.75">
      <c r="A22" s="184" t="s">
        <v>253</v>
      </c>
      <c r="B22" s="180" t="s">
        <v>201</v>
      </c>
      <c r="C22" s="180" t="s">
        <v>27</v>
      </c>
      <c r="D22" s="180" t="s">
        <v>28</v>
      </c>
      <c r="E22" s="180" t="s">
        <v>30</v>
      </c>
      <c r="F22" s="180" t="s">
        <v>246</v>
      </c>
      <c r="G22" s="155">
        <v>1536.1</v>
      </c>
    </row>
    <row r="23" spans="1:7" s="208" customFormat="1" ht="31.5">
      <c r="A23" s="186" t="s">
        <v>270</v>
      </c>
      <c r="B23" s="182" t="s">
        <v>201</v>
      </c>
      <c r="C23" s="182" t="s">
        <v>27</v>
      </c>
      <c r="D23" s="182" t="s">
        <v>28</v>
      </c>
      <c r="E23" s="182" t="s">
        <v>30</v>
      </c>
      <c r="F23" s="182" t="s">
        <v>272</v>
      </c>
      <c r="G23" s="154">
        <f>G24</f>
        <v>4291.8</v>
      </c>
    </row>
    <row r="24" spans="1:7" s="208" customFormat="1" ht="31.5">
      <c r="A24" s="186" t="s">
        <v>271</v>
      </c>
      <c r="B24" s="182" t="s">
        <v>201</v>
      </c>
      <c r="C24" s="182" t="s">
        <v>27</v>
      </c>
      <c r="D24" s="182" t="s">
        <v>28</v>
      </c>
      <c r="E24" s="182" t="s">
        <v>30</v>
      </c>
      <c r="F24" s="182" t="s">
        <v>273</v>
      </c>
      <c r="G24" s="154">
        <f>G25+G26</f>
        <v>4291.8</v>
      </c>
    </row>
    <row r="25" spans="1:7" s="208" customFormat="1" ht="31.5">
      <c r="A25" s="179" t="s">
        <v>249</v>
      </c>
      <c r="B25" s="180" t="s">
        <v>201</v>
      </c>
      <c r="C25" s="180" t="s">
        <v>27</v>
      </c>
      <c r="D25" s="180" t="s">
        <v>28</v>
      </c>
      <c r="E25" s="180" t="s">
        <v>30</v>
      </c>
      <c r="F25" s="180" t="s">
        <v>247</v>
      </c>
      <c r="G25" s="155">
        <v>196.7</v>
      </c>
    </row>
    <row r="26" spans="1:7" s="208" customFormat="1" ht="31.5">
      <c r="A26" s="179" t="s">
        <v>250</v>
      </c>
      <c r="B26" s="180" t="s">
        <v>201</v>
      </c>
      <c r="C26" s="180" t="s">
        <v>27</v>
      </c>
      <c r="D26" s="180" t="s">
        <v>28</v>
      </c>
      <c r="E26" s="180" t="s">
        <v>30</v>
      </c>
      <c r="F26" s="180" t="s">
        <v>248</v>
      </c>
      <c r="G26" s="155">
        <v>4095.1</v>
      </c>
    </row>
    <row r="27" spans="1:7" s="208" customFormat="1" ht="63">
      <c r="A27" s="181" t="s">
        <v>217</v>
      </c>
      <c r="B27" s="182" t="s">
        <v>201</v>
      </c>
      <c r="C27" s="182" t="s">
        <v>27</v>
      </c>
      <c r="D27" s="182" t="s">
        <v>28</v>
      </c>
      <c r="E27" s="182" t="s">
        <v>142</v>
      </c>
      <c r="F27" s="182"/>
      <c r="G27" s="154">
        <f>G28</f>
        <v>1142.8</v>
      </c>
    </row>
    <row r="28" spans="1:7" s="208" customFormat="1" ht="31.5">
      <c r="A28" s="186" t="s">
        <v>270</v>
      </c>
      <c r="B28" s="183" t="s">
        <v>201</v>
      </c>
      <c r="C28" s="182" t="s">
        <v>27</v>
      </c>
      <c r="D28" s="182" t="s">
        <v>28</v>
      </c>
      <c r="E28" s="182" t="s">
        <v>142</v>
      </c>
      <c r="F28" s="182" t="s">
        <v>272</v>
      </c>
      <c r="G28" s="154">
        <f>G29</f>
        <v>1142.8</v>
      </c>
    </row>
    <row r="29" spans="1:7" s="208" customFormat="1" ht="31.5">
      <c r="A29" s="186" t="s">
        <v>271</v>
      </c>
      <c r="B29" s="183" t="s">
        <v>201</v>
      </c>
      <c r="C29" s="182" t="s">
        <v>27</v>
      </c>
      <c r="D29" s="182" t="s">
        <v>28</v>
      </c>
      <c r="E29" s="182" t="s">
        <v>142</v>
      </c>
      <c r="F29" s="182" t="s">
        <v>273</v>
      </c>
      <c r="G29" s="154">
        <f>G30</f>
        <v>1142.8</v>
      </c>
    </row>
    <row r="30" spans="1:7" s="208" customFormat="1" ht="31.5">
      <c r="A30" s="179" t="s">
        <v>250</v>
      </c>
      <c r="B30" s="185" t="s">
        <v>201</v>
      </c>
      <c r="C30" s="180" t="s">
        <v>27</v>
      </c>
      <c r="D30" s="180" t="s">
        <v>28</v>
      </c>
      <c r="E30" s="180" t="s">
        <v>142</v>
      </c>
      <c r="F30" s="180" t="s">
        <v>248</v>
      </c>
      <c r="G30" s="155">
        <v>1142.8</v>
      </c>
    </row>
    <row r="31" spans="1:7" s="208" customFormat="1" ht="15.75">
      <c r="A31" s="186" t="s">
        <v>44</v>
      </c>
      <c r="B31" s="182" t="s">
        <v>201</v>
      </c>
      <c r="C31" s="182" t="s">
        <v>27</v>
      </c>
      <c r="D31" s="182" t="s">
        <v>28</v>
      </c>
      <c r="E31" s="182" t="s">
        <v>45</v>
      </c>
      <c r="F31" s="182"/>
      <c r="G31" s="154">
        <f>G32+G36</f>
        <v>596.7</v>
      </c>
    </row>
    <row r="32" spans="1:7" s="208" customFormat="1" ht="40.5" customHeight="1">
      <c r="A32" s="181" t="s">
        <v>202</v>
      </c>
      <c r="B32" s="182" t="s">
        <v>201</v>
      </c>
      <c r="C32" s="182" t="s">
        <v>27</v>
      </c>
      <c r="D32" s="182" t="s">
        <v>28</v>
      </c>
      <c r="E32" s="182" t="s">
        <v>46</v>
      </c>
      <c r="F32" s="212"/>
      <c r="G32" s="154">
        <f>G33</f>
        <v>260</v>
      </c>
    </row>
    <row r="33" spans="1:7" s="208" customFormat="1" ht="31.5">
      <c r="A33" s="186" t="s">
        <v>270</v>
      </c>
      <c r="B33" s="182" t="s">
        <v>201</v>
      </c>
      <c r="C33" s="182" t="s">
        <v>27</v>
      </c>
      <c r="D33" s="182" t="s">
        <v>28</v>
      </c>
      <c r="E33" s="182" t="s">
        <v>46</v>
      </c>
      <c r="F33" s="182" t="s">
        <v>272</v>
      </c>
      <c r="G33" s="154">
        <f>G34</f>
        <v>260</v>
      </c>
    </row>
    <row r="34" spans="1:7" s="208" customFormat="1" ht="31.5">
      <c r="A34" s="186" t="s">
        <v>271</v>
      </c>
      <c r="B34" s="182" t="s">
        <v>201</v>
      </c>
      <c r="C34" s="182" t="s">
        <v>27</v>
      </c>
      <c r="D34" s="182" t="s">
        <v>28</v>
      </c>
      <c r="E34" s="182" t="s">
        <v>46</v>
      </c>
      <c r="F34" s="182" t="s">
        <v>273</v>
      </c>
      <c r="G34" s="154">
        <f>G35</f>
        <v>260</v>
      </c>
    </row>
    <row r="35" spans="1:7" s="208" customFormat="1" ht="31.5">
      <c r="A35" s="179" t="s">
        <v>250</v>
      </c>
      <c r="B35" s="180" t="s">
        <v>201</v>
      </c>
      <c r="C35" s="180" t="s">
        <v>27</v>
      </c>
      <c r="D35" s="180" t="s">
        <v>28</v>
      </c>
      <c r="E35" s="180" t="s">
        <v>46</v>
      </c>
      <c r="F35" s="180" t="s">
        <v>248</v>
      </c>
      <c r="G35" s="155">
        <v>260</v>
      </c>
    </row>
    <row r="36" spans="1:7" s="208" customFormat="1" ht="15.75" customHeight="1">
      <c r="A36" s="186" t="s">
        <v>251</v>
      </c>
      <c r="B36" s="182" t="s">
        <v>201</v>
      </c>
      <c r="C36" s="182" t="s">
        <v>27</v>
      </c>
      <c r="D36" s="182" t="s">
        <v>28</v>
      </c>
      <c r="E36" s="182" t="s">
        <v>252</v>
      </c>
      <c r="F36" s="180"/>
      <c r="G36" s="154">
        <f>G37</f>
        <v>336.7</v>
      </c>
    </row>
    <row r="37" spans="1:7" s="208" customFormat="1" ht="30.75" customHeight="1">
      <c r="A37" s="186" t="s">
        <v>270</v>
      </c>
      <c r="B37" s="182" t="s">
        <v>201</v>
      </c>
      <c r="C37" s="182" t="s">
        <v>27</v>
      </c>
      <c r="D37" s="182" t="s">
        <v>28</v>
      </c>
      <c r="E37" s="182" t="s">
        <v>252</v>
      </c>
      <c r="F37" s="182" t="s">
        <v>272</v>
      </c>
      <c r="G37" s="154">
        <f>G38</f>
        <v>336.7</v>
      </c>
    </row>
    <row r="38" spans="1:7" s="208" customFormat="1" ht="31.5">
      <c r="A38" s="186" t="s">
        <v>271</v>
      </c>
      <c r="B38" s="182" t="s">
        <v>201</v>
      </c>
      <c r="C38" s="182" t="s">
        <v>27</v>
      </c>
      <c r="D38" s="182" t="s">
        <v>28</v>
      </c>
      <c r="E38" s="182" t="s">
        <v>252</v>
      </c>
      <c r="F38" s="182" t="s">
        <v>273</v>
      </c>
      <c r="G38" s="154">
        <f>G39</f>
        <v>336.7</v>
      </c>
    </row>
    <row r="39" spans="1:7" s="208" customFormat="1" ht="31.5">
      <c r="A39" s="179" t="s">
        <v>250</v>
      </c>
      <c r="B39" s="180" t="s">
        <v>201</v>
      </c>
      <c r="C39" s="180" t="s">
        <v>27</v>
      </c>
      <c r="D39" s="180" t="s">
        <v>28</v>
      </c>
      <c r="E39" s="180" t="s">
        <v>252</v>
      </c>
      <c r="F39" s="180" t="s">
        <v>248</v>
      </c>
      <c r="G39" s="155">
        <v>336.7</v>
      </c>
    </row>
    <row r="40" spans="1:7" s="208" customFormat="1" ht="37.5">
      <c r="A40" s="213" t="s">
        <v>203</v>
      </c>
      <c r="B40" s="210" t="s">
        <v>201</v>
      </c>
      <c r="C40" s="210" t="s">
        <v>27</v>
      </c>
      <c r="D40" s="210" t="s">
        <v>72</v>
      </c>
      <c r="E40" s="210"/>
      <c r="F40" s="210"/>
      <c r="G40" s="156">
        <f>G41</f>
        <v>114</v>
      </c>
    </row>
    <row r="41" spans="1:7" s="208" customFormat="1" ht="15.75">
      <c r="A41" s="181" t="s">
        <v>204</v>
      </c>
      <c r="B41" s="182" t="s">
        <v>201</v>
      </c>
      <c r="C41" s="182" t="s">
        <v>27</v>
      </c>
      <c r="D41" s="182" t="s">
        <v>72</v>
      </c>
      <c r="E41" s="182" t="s">
        <v>205</v>
      </c>
      <c r="F41" s="182"/>
      <c r="G41" s="154">
        <f>G42+G46</f>
        <v>114</v>
      </c>
    </row>
    <row r="42" spans="1:7" s="208" customFormat="1" ht="31.5">
      <c r="A42" s="181" t="s">
        <v>209</v>
      </c>
      <c r="B42" s="182" t="s">
        <v>201</v>
      </c>
      <c r="C42" s="182" t="s">
        <v>27</v>
      </c>
      <c r="D42" s="182" t="s">
        <v>72</v>
      </c>
      <c r="E42" s="182" t="s">
        <v>208</v>
      </c>
      <c r="F42" s="182"/>
      <c r="G42" s="154">
        <f>G43</f>
        <v>14</v>
      </c>
    </row>
    <row r="43" spans="1:7" s="208" customFormat="1" ht="31.5">
      <c r="A43" s="186" t="s">
        <v>270</v>
      </c>
      <c r="B43" s="182" t="s">
        <v>201</v>
      </c>
      <c r="C43" s="182" t="s">
        <v>27</v>
      </c>
      <c r="D43" s="182" t="s">
        <v>72</v>
      </c>
      <c r="E43" s="182" t="s">
        <v>208</v>
      </c>
      <c r="F43" s="182" t="s">
        <v>272</v>
      </c>
      <c r="G43" s="154">
        <f>G44</f>
        <v>14</v>
      </c>
    </row>
    <row r="44" spans="1:7" s="208" customFormat="1" ht="31.5">
      <c r="A44" s="186" t="s">
        <v>271</v>
      </c>
      <c r="B44" s="182" t="s">
        <v>201</v>
      </c>
      <c r="C44" s="182" t="s">
        <v>27</v>
      </c>
      <c r="D44" s="182" t="s">
        <v>72</v>
      </c>
      <c r="E44" s="182" t="s">
        <v>208</v>
      </c>
      <c r="F44" s="182" t="s">
        <v>273</v>
      </c>
      <c r="G44" s="154">
        <f>G45</f>
        <v>14</v>
      </c>
    </row>
    <row r="45" spans="1:7" s="208" customFormat="1" ht="31.5">
      <c r="A45" s="179" t="s">
        <v>250</v>
      </c>
      <c r="B45" s="180" t="s">
        <v>201</v>
      </c>
      <c r="C45" s="180" t="s">
        <v>27</v>
      </c>
      <c r="D45" s="180" t="s">
        <v>72</v>
      </c>
      <c r="E45" s="180" t="s">
        <v>208</v>
      </c>
      <c r="F45" s="180" t="s">
        <v>248</v>
      </c>
      <c r="G45" s="155">
        <v>14</v>
      </c>
    </row>
    <row r="46" spans="1:7" s="208" customFormat="1" ht="31.5">
      <c r="A46" s="181" t="s">
        <v>206</v>
      </c>
      <c r="B46" s="182" t="s">
        <v>201</v>
      </c>
      <c r="C46" s="182" t="s">
        <v>27</v>
      </c>
      <c r="D46" s="182" t="s">
        <v>72</v>
      </c>
      <c r="E46" s="182" t="s">
        <v>207</v>
      </c>
      <c r="F46" s="180"/>
      <c r="G46" s="154">
        <f>G47</f>
        <v>100</v>
      </c>
    </row>
    <row r="47" spans="1:7" s="208" customFormat="1" ht="31.5">
      <c r="A47" s="186" t="s">
        <v>270</v>
      </c>
      <c r="B47" s="182" t="s">
        <v>201</v>
      </c>
      <c r="C47" s="182" t="s">
        <v>27</v>
      </c>
      <c r="D47" s="182" t="s">
        <v>72</v>
      </c>
      <c r="E47" s="182" t="s">
        <v>207</v>
      </c>
      <c r="F47" s="182" t="s">
        <v>272</v>
      </c>
      <c r="G47" s="154">
        <f>G48</f>
        <v>100</v>
      </c>
    </row>
    <row r="48" spans="1:7" s="208" customFormat="1" ht="31.5">
      <c r="A48" s="186" t="s">
        <v>271</v>
      </c>
      <c r="B48" s="182" t="s">
        <v>201</v>
      </c>
      <c r="C48" s="182" t="s">
        <v>27</v>
      </c>
      <c r="D48" s="182" t="s">
        <v>72</v>
      </c>
      <c r="E48" s="182" t="s">
        <v>207</v>
      </c>
      <c r="F48" s="182" t="s">
        <v>273</v>
      </c>
      <c r="G48" s="154">
        <f>G49</f>
        <v>100</v>
      </c>
    </row>
    <row r="49" spans="1:7" s="208" customFormat="1" ht="31.5">
      <c r="A49" s="179" t="s">
        <v>250</v>
      </c>
      <c r="B49" s="180" t="s">
        <v>201</v>
      </c>
      <c r="C49" s="180" t="s">
        <v>27</v>
      </c>
      <c r="D49" s="180" t="s">
        <v>72</v>
      </c>
      <c r="E49" s="180" t="s">
        <v>207</v>
      </c>
      <c r="F49" s="180" t="s">
        <v>248</v>
      </c>
      <c r="G49" s="155">
        <v>100</v>
      </c>
    </row>
    <row r="50" spans="1:7" s="208" customFormat="1" ht="18.75">
      <c r="A50" s="209" t="s">
        <v>226</v>
      </c>
      <c r="B50" s="210" t="s">
        <v>201</v>
      </c>
      <c r="C50" s="210" t="s">
        <v>6</v>
      </c>
      <c r="D50" s="210"/>
      <c r="E50" s="210"/>
      <c r="F50" s="210"/>
      <c r="G50" s="156">
        <f>G51+G130</f>
        <v>87554.04</v>
      </c>
    </row>
    <row r="51" spans="1:7" s="208" customFormat="1" ht="18.75">
      <c r="A51" s="214" t="s">
        <v>0</v>
      </c>
      <c r="B51" s="210" t="s">
        <v>201</v>
      </c>
      <c r="C51" s="215" t="s">
        <v>6</v>
      </c>
      <c r="D51" s="215" t="s">
        <v>9</v>
      </c>
      <c r="E51" s="216"/>
      <c r="F51" s="216"/>
      <c r="G51" s="156">
        <f>G52+G75+G85+G108+G104+G98</f>
        <v>72164.93999999999</v>
      </c>
    </row>
    <row r="52" spans="1:7" s="208" customFormat="1" ht="31.5">
      <c r="A52" s="181" t="s">
        <v>380</v>
      </c>
      <c r="B52" s="182" t="s">
        <v>201</v>
      </c>
      <c r="C52" s="182" t="s">
        <v>6</v>
      </c>
      <c r="D52" s="182" t="s">
        <v>9</v>
      </c>
      <c r="E52" s="182" t="s">
        <v>20</v>
      </c>
      <c r="F52" s="182"/>
      <c r="G52" s="154">
        <f>G53+G62</f>
        <v>34851.53999999999</v>
      </c>
    </row>
    <row r="53" spans="1:7" s="208" customFormat="1" ht="47.25">
      <c r="A53" s="181" t="s">
        <v>25</v>
      </c>
      <c r="B53" s="182" t="s">
        <v>201</v>
      </c>
      <c r="C53" s="182" t="s">
        <v>6</v>
      </c>
      <c r="D53" s="182" t="s">
        <v>9</v>
      </c>
      <c r="E53" s="182" t="s">
        <v>148</v>
      </c>
      <c r="F53" s="182"/>
      <c r="G53" s="154">
        <f>G54+G58</f>
        <v>83.2</v>
      </c>
    </row>
    <row r="54" spans="1:7" s="208" customFormat="1" ht="47.25">
      <c r="A54" s="181" t="s">
        <v>150</v>
      </c>
      <c r="B54" s="182" t="s">
        <v>201</v>
      </c>
      <c r="C54" s="182" t="s">
        <v>6</v>
      </c>
      <c r="D54" s="182" t="s">
        <v>9</v>
      </c>
      <c r="E54" s="182" t="s">
        <v>149</v>
      </c>
      <c r="F54" s="182"/>
      <c r="G54" s="154">
        <f>G55</f>
        <v>54.2</v>
      </c>
    </row>
    <row r="55" spans="1:7" s="208" customFormat="1" ht="31.5">
      <c r="A55" s="186" t="s">
        <v>270</v>
      </c>
      <c r="B55" s="182" t="s">
        <v>201</v>
      </c>
      <c r="C55" s="182" t="s">
        <v>6</v>
      </c>
      <c r="D55" s="182" t="s">
        <v>9</v>
      </c>
      <c r="E55" s="182" t="s">
        <v>149</v>
      </c>
      <c r="F55" s="182" t="s">
        <v>272</v>
      </c>
      <c r="G55" s="154">
        <f>G56</f>
        <v>54.2</v>
      </c>
    </row>
    <row r="56" spans="1:7" s="208" customFormat="1" ht="31.5">
      <c r="A56" s="186" t="s">
        <v>271</v>
      </c>
      <c r="B56" s="182" t="s">
        <v>201</v>
      </c>
      <c r="C56" s="182" t="s">
        <v>6</v>
      </c>
      <c r="D56" s="182" t="s">
        <v>9</v>
      </c>
      <c r="E56" s="182" t="s">
        <v>149</v>
      </c>
      <c r="F56" s="182" t="s">
        <v>273</v>
      </c>
      <c r="G56" s="154">
        <f>G57</f>
        <v>54.2</v>
      </c>
    </row>
    <row r="57" spans="1:7" s="208" customFormat="1" ht="31.5">
      <c r="A57" s="179" t="s">
        <v>250</v>
      </c>
      <c r="B57" s="180" t="s">
        <v>201</v>
      </c>
      <c r="C57" s="180" t="s">
        <v>6</v>
      </c>
      <c r="D57" s="180" t="s">
        <v>9</v>
      </c>
      <c r="E57" s="180" t="s">
        <v>149</v>
      </c>
      <c r="F57" s="180" t="s">
        <v>248</v>
      </c>
      <c r="G57" s="155">
        <v>54.2</v>
      </c>
    </row>
    <row r="58" spans="1:7" s="208" customFormat="1" ht="47.25">
      <c r="A58" s="181" t="s">
        <v>151</v>
      </c>
      <c r="B58" s="182" t="s">
        <v>201</v>
      </c>
      <c r="C58" s="182" t="s">
        <v>6</v>
      </c>
      <c r="D58" s="182" t="s">
        <v>9</v>
      </c>
      <c r="E58" s="182" t="s">
        <v>152</v>
      </c>
      <c r="F58" s="182"/>
      <c r="G58" s="154">
        <f>G59</f>
        <v>29</v>
      </c>
    </row>
    <row r="59" spans="1:7" s="208" customFormat="1" ht="31.5">
      <c r="A59" s="186" t="s">
        <v>270</v>
      </c>
      <c r="B59" s="182" t="s">
        <v>201</v>
      </c>
      <c r="C59" s="182" t="s">
        <v>6</v>
      </c>
      <c r="D59" s="182" t="s">
        <v>9</v>
      </c>
      <c r="E59" s="182" t="s">
        <v>152</v>
      </c>
      <c r="F59" s="182" t="s">
        <v>272</v>
      </c>
      <c r="G59" s="154">
        <f>G60</f>
        <v>29</v>
      </c>
    </row>
    <row r="60" spans="1:7" s="208" customFormat="1" ht="31.5">
      <c r="A60" s="186" t="s">
        <v>271</v>
      </c>
      <c r="B60" s="182" t="s">
        <v>201</v>
      </c>
      <c r="C60" s="182" t="s">
        <v>6</v>
      </c>
      <c r="D60" s="182" t="s">
        <v>9</v>
      </c>
      <c r="E60" s="182" t="s">
        <v>152</v>
      </c>
      <c r="F60" s="182" t="s">
        <v>273</v>
      </c>
      <c r="G60" s="154">
        <f>G61</f>
        <v>29</v>
      </c>
    </row>
    <row r="61" spans="1:7" s="208" customFormat="1" ht="31.5">
      <c r="A61" s="179" t="s">
        <v>250</v>
      </c>
      <c r="B61" s="180" t="s">
        <v>201</v>
      </c>
      <c r="C61" s="180" t="s">
        <v>6</v>
      </c>
      <c r="D61" s="180" t="s">
        <v>9</v>
      </c>
      <c r="E61" s="180" t="s">
        <v>152</v>
      </c>
      <c r="F61" s="180" t="s">
        <v>248</v>
      </c>
      <c r="G61" s="155">
        <v>29</v>
      </c>
    </row>
    <row r="62" spans="1:7" s="208" customFormat="1" ht="15.75">
      <c r="A62" s="181" t="s">
        <v>4</v>
      </c>
      <c r="B62" s="182" t="s">
        <v>201</v>
      </c>
      <c r="C62" s="182" t="s">
        <v>6</v>
      </c>
      <c r="D62" s="182" t="s">
        <v>9</v>
      </c>
      <c r="E62" s="182" t="s">
        <v>21</v>
      </c>
      <c r="F62" s="182"/>
      <c r="G62" s="154">
        <f>G63+G67+G71</f>
        <v>34768.34</v>
      </c>
    </row>
    <row r="63" spans="1:7" s="208" customFormat="1" ht="63">
      <c r="A63" s="181" t="s">
        <v>266</v>
      </c>
      <c r="B63" s="182" t="s">
        <v>201</v>
      </c>
      <c r="C63" s="182" t="s">
        <v>6</v>
      </c>
      <c r="D63" s="182" t="s">
        <v>9</v>
      </c>
      <c r="E63" s="182" t="s">
        <v>21</v>
      </c>
      <c r="F63" s="182" t="s">
        <v>268</v>
      </c>
      <c r="G63" s="154">
        <f>G64</f>
        <v>28126.8</v>
      </c>
    </row>
    <row r="64" spans="1:7" s="208" customFormat="1" ht="15.75">
      <c r="A64" s="181" t="s">
        <v>267</v>
      </c>
      <c r="B64" s="182" t="s">
        <v>201</v>
      </c>
      <c r="C64" s="182" t="s">
        <v>6</v>
      </c>
      <c r="D64" s="182" t="s">
        <v>9</v>
      </c>
      <c r="E64" s="182" t="s">
        <v>21</v>
      </c>
      <c r="F64" s="182" t="s">
        <v>269</v>
      </c>
      <c r="G64" s="154">
        <f>G65+G66</f>
        <v>28126.8</v>
      </c>
    </row>
    <row r="65" spans="1:7" s="208" customFormat="1" ht="15.75">
      <c r="A65" s="184" t="s">
        <v>244</v>
      </c>
      <c r="B65" s="180" t="s">
        <v>201</v>
      </c>
      <c r="C65" s="180" t="s">
        <v>6</v>
      </c>
      <c r="D65" s="180" t="s">
        <v>9</v>
      </c>
      <c r="E65" s="180" t="s">
        <v>21</v>
      </c>
      <c r="F65" s="180" t="s">
        <v>245</v>
      </c>
      <c r="G65" s="155">
        <v>26054</v>
      </c>
    </row>
    <row r="66" spans="1:7" s="208" customFormat="1" ht="15.75">
      <c r="A66" s="184" t="s">
        <v>253</v>
      </c>
      <c r="B66" s="180" t="s">
        <v>201</v>
      </c>
      <c r="C66" s="180" t="s">
        <v>6</v>
      </c>
      <c r="D66" s="180" t="s">
        <v>9</v>
      </c>
      <c r="E66" s="180" t="s">
        <v>21</v>
      </c>
      <c r="F66" s="180" t="s">
        <v>246</v>
      </c>
      <c r="G66" s="155">
        <v>2072.8</v>
      </c>
    </row>
    <row r="67" spans="1:7" s="208" customFormat="1" ht="31.5">
      <c r="A67" s="186" t="s">
        <v>270</v>
      </c>
      <c r="B67" s="182" t="s">
        <v>201</v>
      </c>
      <c r="C67" s="182" t="s">
        <v>6</v>
      </c>
      <c r="D67" s="182" t="s">
        <v>9</v>
      </c>
      <c r="E67" s="182" t="s">
        <v>21</v>
      </c>
      <c r="F67" s="182" t="s">
        <v>272</v>
      </c>
      <c r="G67" s="154">
        <f>G68</f>
        <v>6538.44</v>
      </c>
    </row>
    <row r="68" spans="1:7" s="208" customFormat="1" ht="31.5">
      <c r="A68" s="186" t="s">
        <v>271</v>
      </c>
      <c r="B68" s="182" t="s">
        <v>201</v>
      </c>
      <c r="C68" s="182" t="s">
        <v>6</v>
      </c>
      <c r="D68" s="182" t="s">
        <v>9</v>
      </c>
      <c r="E68" s="182" t="s">
        <v>21</v>
      </c>
      <c r="F68" s="182" t="s">
        <v>273</v>
      </c>
      <c r="G68" s="154">
        <f>G69+G70</f>
        <v>6538.44</v>
      </c>
    </row>
    <row r="69" spans="1:7" s="208" customFormat="1" ht="31.5">
      <c r="A69" s="179" t="s">
        <v>249</v>
      </c>
      <c r="B69" s="180" t="s">
        <v>201</v>
      </c>
      <c r="C69" s="180" t="s">
        <v>6</v>
      </c>
      <c r="D69" s="180" t="s">
        <v>9</v>
      </c>
      <c r="E69" s="180" t="s">
        <v>21</v>
      </c>
      <c r="F69" s="180" t="s">
        <v>247</v>
      </c>
      <c r="G69" s="155">
        <v>404</v>
      </c>
    </row>
    <row r="70" spans="1:7" s="208" customFormat="1" ht="31.5">
      <c r="A70" s="179" t="s">
        <v>250</v>
      </c>
      <c r="B70" s="180" t="s">
        <v>201</v>
      </c>
      <c r="C70" s="180" t="s">
        <v>6</v>
      </c>
      <c r="D70" s="180" t="s">
        <v>9</v>
      </c>
      <c r="E70" s="180" t="s">
        <v>21</v>
      </c>
      <c r="F70" s="180" t="s">
        <v>248</v>
      </c>
      <c r="G70" s="155">
        <v>6134.44</v>
      </c>
    </row>
    <row r="71" spans="1:7" s="208" customFormat="1" ht="15.75">
      <c r="A71" s="217" t="s">
        <v>276</v>
      </c>
      <c r="B71" s="182" t="s">
        <v>201</v>
      </c>
      <c r="C71" s="182" t="s">
        <v>6</v>
      </c>
      <c r="D71" s="182" t="s">
        <v>9</v>
      </c>
      <c r="E71" s="182" t="s">
        <v>21</v>
      </c>
      <c r="F71" s="182" t="s">
        <v>278</v>
      </c>
      <c r="G71" s="154">
        <f>G72</f>
        <v>103.1</v>
      </c>
    </row>
    <row r="72" spans="1:7" s="208" customFormat="1" ht="31.5">
      <c r="A72" s="186" t="s">
        <v>277</v>
      </c>
      <c r="B72" s="182" t="s">
        <v>201</v>
      </c>
      <c r="C72" s="182" t="s">
        <v>6</v>
      </c>
      <c r="D72" s="182" t="s">
        <v>9</v>
      </c>
      <c r="E72" s="182" t="s">
        <v>21</v>
      </c>
      <c r="F72" s="182" t="s">
        <v>279</v>
      </c>
      <c r="G72" s="154">
        <f>G73+G74</f>
        <v>103.1</v>
      </c>
    </row>
    <row r="73" spans="1:7" s="208" customFormat="1" ht="15.75">
      <c r="A73" s="179" t="s">
        <v>264</v>
      </c>
      <c r="B73" s="180" t="s">
        <v>201</v>
      </c>
      <c r="C73" s="180" t="s">
        <v>6</v>
      </c>
      <c r="D73" s="180" t="s">
        <v>9</v>
      </c>
      <c r="E73" s="180" t="s">
        <v>21</v>
      </c>
      <c r="F73" s="180" t="s">
        <v>265</v>
      </c>
      <c r="G73" s="155">
        <v>103</v>
      </c>
    </row>
    <row r="74" spans="1:7" s="208" customFormat="1" ht="15.75">
      <c r="A74" s="218" t="s">
        <v>256</v>
      </c>
      <c r="B74" s="180" t="s">
        <v>201</v>
      </c>
      <c r="C74" s="180" t="s">
        <v>6</v>
      </c>
      <c r="D74" s="180" t="s">
        <v>9</v>
      </c>
      <c r="E74" s="180" t="s">
        <v>21</v>
      </c>
      <c r="F74" s="180" t="s">
        <v>257</v>
      </c>
      <c r="G74" s="155">
        <v>0.1</v>
      </c>
    </row>
    <row r="75" spans="1:7" s="208" customFormat="1" ht="15.75">
      <c r="A75" s="186" t="s">
        <v>1</v>
      </c>
      <c r="B75" s="182" t="s">
        <v>201</v>
      </c>
      <c r="C75" s="182" t="s">
        <v>6</v>
      </c>
      <c r="D75" s="182" t="s">
        <v>9</v>
      </c>
      <c r="E75" s="182" t="s">
        <v>11</v>
      </c>
      <c r="F75" s="182"/>
      <c r="G75" s="154">
        <f>G76</f>
        <v>4885.1</v>
      </c>
    </row>
    <row r="76" spans="1:7" s="208" customFormat="1" ht="15.75">
      <c r="A76" s="186" t="s">
        <v>4</v>
      </c>
      <c r="B76" s="182" t="s">
        <v>201</v>
      </c>
      <c r="C76" s="182" t="s">
        <v>22</v>
      </c>
      <c r="D76" s="182" t="s">
        <v>9</v>
      </c>
      <c r="E76" s="182" t="s">
        <v>23</v>
      </c>
      <c r="F76" s="182"/>
      <c r="G76" s="154">
        <f>G77+G81</f>
        <v>4885.1</v>
      </c>
    </row>
    <row r="77" spans="1:7" s="208" customFormat="1" ht="63">
      <c r="A77" s="181" t="s">
        <v>266</v>
      </c>
      <c r="B77" s="182" t="s">
        <v>201</v>
      </c>
      <c r="C77" s="182" t="s">
        <v>22</v>
      </c>
      <c r="D77" s="182" t="s">
        <v>9</v>
      </c>
      <c r="E77" s="182" t="s">
        <v>23</v>
      </c>
      <c r="F77" s="182" t="s">
        <v>268</v>
      </c>
      <c r="G77" s="154">
        <f>G78</f>
        <v>3709</v>
      </c>
    </row>
    <row r="78" spans="1:7" s="208" customFormat="1" ht="15.75">
      <c r="A78" s="181" t="s">
        <v>267</v>
      </c>
      <c r="B78" s="182" t="s">
        <v>201</v>
      </c>
      <c r="C78" s="182" t="s">
        <v>22</v>
      </c>
      <c r="D78" s="182" t="s">
        <v>9</v>
      </c>
      <c r="E78" s="182" t="s">
        <v>23</v>
      </c>
      <c r="F78" s="182" t="s">
        <v>269</v>
      </c>
      <c r="G78" s="154">
        <f>G79+G80</f>
        <v>3709</v>
      </c>
    </row>
    <row r="79" spans="1:7" s="208" customFormat="1" ht="15.75">
      <c r="A79" s="184" t="s">
        <v>244</v>
      </c>
      <c r="B79" s="180" t="s">
        <v>201</v>
      </c>
      <c r="C79" s="180" t="s">
        <v>6</v>
      </c>
      <c r="D79" s="180" t="s">
        <v>9</v>
      </c>
      <c r="E79" s="180" t="s">
        <v>23</v>
      </c>
      <c r="F79" s="180" t="s">
        <v>245</v>
      </c>
      <c r="G79" s="155">
        <v>3208</v>
      </c>
    </row>
    <row r="80" spans="1:7" s="208" customFormat="1" ht="15.75">
      <c r="A80" s="184" t="s">
        <v>253</v>
      </c>
      <c r="B80" s="180" t="s">
        <v>201</v>
      </c>
      <c r="C80" s="180" t="s">
        <v>6</v>
      </c>
      <c r="D80" s="180" t="s">
        <v>9</v>
      </c>
      <c r="E80" s="180" t="s">
        <v>23</v>
      </c>
      <c r="F80" s="180" t="s">
        <v>246</v>
      </c>
      <c r="G80" s="155">
        <v>501</v>
      </c>
    </row>
    <row r="81" spans="1:7" s="208" customFormat="1" ht="31.5">
      <c r="A81" s="186" t="s">
        <v>270</v>
      </c>
      <c r="B81" s="182" t="s">
        <v>201</v>
      </c>
      <c r="C81" s="182" t="s">
        <v>22</v>
      </c>
      <c r="D81" s="182" t="s">
        <v>9</v>
      </c>
      <c r="E81" s="182" t="s">
        <v>23</v>
      </c>
      <c r="F81" s="182" t="s">
        <v>272</v>
      </c>
      <c r="G81" s="154">
        <f>G82</f>
        <v>1176.1</v>
      </c>
    </row>
    <row r="82" spans="1:7" s="208" customFormat="1" ht="31.5">
      <c r="A82" s="186" t="s">
        <v>271</v>
      </c>
      <c r="B82" s="182" t="s">
        <v>201</v>
      </c>
      <c r="C82" s="182" t="s">
        <v>22</v>
      </c>
      <c r="D82" s="182" t="s">
        <v>9</v>
      </c>
      <c r="E82" s="182" t="s">
        <v>23</v>
      </c>
      <c r="F82" s="182" t="s">
        <v>273</v>
      </c>
      <c r="G82" s="154">
        <f>G83+G84</f>
        <v>1176.1</v>
      </c>
    </row>
    <row r="83" spans="1:7" s="208" customFormat="1" ht="31.5">
      <c r="A83" s="179" t="s">
        <v>249</v>
      </c>
      <c r="B83" s="180" t="s">
        <v>201</v>
      </c>
      <c r="C83" s="180" t="s">
        <v>6</v>
      </c>
      <c r="D83" s="180" t="s">
        <v>9</v>
      </c>
      <c r="E83" s="180" t="s">
        <v>23</v>
      </c>
      <c r="F83" s="180" t="s">
        <v>247</v>
      </c>
      <c r="G83" s="155">
        <v>121.5</v>
      </c>
    </row>
    <row r="84" spans="1:7" s="208" customFormat="1" ht="31.5">
      <c r="A84" s="179" t="s">
        <v>250</v>
      </c>
      <c r="B84" s="180" t="s">
        <v>201</v>
      </c>
      <c r="C84" s="180" t="s">
        <v>6</v>
      </c>
      <c r="D84" s="180" t="s">
        <v>9</v>
      </c>
      <c r="E84" s="180" t="s">
        <v>23</v>
      </c>
      <c r="F84" s="180" t="s">
        <v>248</v>
      </c>
      <c r="G84" s="155">
        <v>1054.6</v>
      </c>
    </row>
    <row r="85" spans="1:7" s="208" customFormat="1" ht="15.75">
      <c r="A85" s="186" t="s">
        <v>2</v>
      </c>
      <c r="B85" s="182" t="s">
        <v>201</v>
      </c>
      <c r="C85" s="182" t="s">
        <v>6</v>
      </c>
      <c r="D85" s="182" t="s">
        <v>9</v>
      </c>
      <c r="E85" s="182" t="s">
        <v>12</v>
      </c>
      <c r="F85" s="182"/>
      <c r="G85" s="154">
        <f>G86</f>
        <v>18241.300000000003</v>
      </c>
    </row>
    <row r="86" spans="1:7" s="208" customFormat="1" ht="15.75">
      <c r="A86" s="186" t="s">
        <v>4</v>
      </c>
      <c r="B86" s="182" t="s">
        <v>201</v>
      </c>
      <c r="C86" s="182" t="s">
        <v>6</v>
      </c>
      <c r="D86" s="182" t="s">
        <v>9</v>
      </c>
      <c r="E86" s="182" t="s">
        <v>24</v>
      </c>
      <c r="F86" s="182"/>
      <c r="G86" s="154">
        <f>G87+G91+G95</f>
        <v>18241.300000000003</v>
      </c>
    </row>
    <row r="87" spans="1:7" s="208" customFormat="1" ht="63">
      <c r="A87" s="181" t="s">
        <v>266</v>
      </c>
      <c r="B87" s="182" t="s">
        <v>201</v>
      </c>
      <c r="C87" s="182" t="s">
        <v>6</v>
      </c>
      <c r="D87" s="182" t="s">
        <v>9</v>
      </c>
      <c r="E87" s="182" t="s">
        <v>24</v>
      </c>
      <c r="F87" s="182" t="s">
        <v>268</v>
      </c>
      <c r="G87" s="154">
        <f>G88</f>
        <v>13213</v>
      </c>
    </row>
    <row r="88" spans="1:7" s="208" customFormat="1" ht="15.75">
      <c r="A88" s="181" t="s">
        <v>267</v>
      </c>
      <c r="B88" s="182" t="s">
        <v>201</v>
      </c>
      <c r="C88" s="182" t="s">
        <v>6</v>
      </c>
      <c r="D88" s="182" t="s">
        <v>9</v>
      </c>
      <c r="E88" s="182" t="s">
        <v>24</v>
      </c>
      <c r="F88" s="182" t="s">
        <v>269</v>
      </c>
      <c r="G88" s="154">
        <f>G89+G90</f>
        <v>13213</v>
      </c>
    </row>
    <row r="89" spans="1:7" s="208" customFormat="1" ht="15.75">
      <c r="A89" s="184" t="s">
        <v>244</v>
      </c>
      <c r="B89" s="180" t="s">
        <v>201</v>
      </c>
      <c r="C89" s="180" t="s">
        <v>6</v>
      </c>
      <c r="D89" s="180" t="s">
        <v>9</v>
      </c>
      <c r="E89" s="180" t="s">
        <v>24</v>
      </c>
      <c r="F89" s="180" t="s">
        <v>245</v>
      </c>
      <c r="G89" s="155">
        <v>12208</v>
      </c>
    </row>
    <row r="90" spans="1:7" s="208" customFormat="1" ht="15.75">
      <c r="A90" s="184" t="s">
        <v>253</v>
      </c>
      <c r="B90" s="180" t="s">
        <v>201</v>
      </c>
      <c r="C90" s="180" t="s">
        <v>6</v>
      </c>
      <c r="D90" s="180" t="s">
        <v>9</v>
      </c>
      <c r="E90" s="180" t="s">
        <v>24</v>
      </c>
      <c r="F90" s="180" t="s">
        <v>246</v>
      </c>
      <c r="G90" s="155">
        <v>1005</v>
      </c>
    </row>
    <row r="91" spans="1:7" s="208" customFormat="1" ht="31.5">
      <c r="A91" s="186" t="s">
        <v>270</v>
      </c>
      <c r="B91" s="182" t="s">
        <v>201</v>
      </c>
      <c r="C91" s="182" t="s">
        <v>6</v>
      </c>
      <c r="D91" s="182" t="s">
        <v>9</v>
      </c>
      <c r="E91" s="182" t="s">
        <v>24</v>
      </c>
      <c r="F91" s="182" t="s">
        <v>272</v>
      </c>
      <c r="G91" s="154">
        <f>G92</f>
        <v>5017.4</v>
      </c>
    </row>
    <row r="92" spans="1:7" s="208" customFormat="1" ht="31.5">
      <c r="A92" s="186" t="s">
        <v>271</v>
      </c>
      <c r="B92" s="182" t="s">
        <v>201</v>
      </c>
      <c r="C92" s="182" t="s">
        <v>6</v>
      </c>
      <c r="D92" s="182" t="s">
        <v>9</v>
      </c>
      <c r="E92" s="182" t="s">
        <v>24</v>
      </c>
      <c r="F92" s="182" t="s">
        <v>273</v>
      </c>
      <c r="G92" s="154">
        <f>G93+G94</f>
        <v>5017.4</v>
      </c>
    </row>
    <row r="93" spans="1:7" s="208" customFormat="1" ht="31.5">
      <c r="A93" s="179" t="s">
        <v>249</v>
      </c>
      <c r="B93" s="180" t="s">
        <v>201</v>
      </c>
      <c r="C93" s="180" t="s">
        <v>6</v>
      </c>
      <c r="D93" s="180" t="s">
        <v>9</v>
      </c>
      <c r="E93" s="180" t="s">
        <v>24</v>
      </c>
      <c r="F93" s="180" t="s">
        <v>247</v>
      </c>
      <c r="G93" s="155">
        <v>861</v>
      </c>
    </row>
    <row r="94" spans="1:7" s="208" customFormat="1" ht="31.5">
      <c r="A94" s="179" t="s">
        <v>250</v>
      </c>
      <c r="B94" s="180" t="s">
        <v>201</v>
      </c>
      <c r="C94" s="180" t="s">
        <v>6</v>
      </c>
      <c r="D94" s="180" t="s">
        <v>9</v>
      </c>
      <c r="E94" s="180" t="s">
        <v>24</v>
      </c>
      <c r="F94" s="180" t="s">
        <v>248</v>
      </c>
      <c r="G94" s="155">
        <v>4156.4</v>
      </c>
    </row>
    <row r="95" spans="1:7" s="208" customFormat="1" ht="15.75">
      <c r="A95" s="217" t="s">
        <v>276</v>
      </c>
      <c r="B95" s="182" t="s">
        <v>201</v>
      </c>
      <c r="C95" s="182" t="s">
        <v>6</v>
      </c>
      <c r="D95" s="182" t="s">
        <v>9</v>
      </c>
      <c r="E95" s="182" t="s">
        <v>24</v>
      </c>
      <c r="F95" s="182" t="s">
        <v>278</v>
      </c>
      <c r="G95" s="154">
        <f>G96</f>
        <v>10.9</v>
      </c>
    </row>
    <row r="96" spans="1:7" s="208" customFormat="1" ht="31.5">
      <c r="A96" s="186" t="s">
        <v>277</v>
      </c>
      <c r="B96" s="182" t="s">
        <v>201</v>
      </c>
      <c r="C96" s="182" t="s">
        <v>6</v>
      </c>
      <c r="D96" s="182" t="s">
        <v>9</v>
      </c>
      <c r="E96" s="182" t="s">
        <v>24</v>
      </c>
      <c r="F96" s="182" t="s">
        <v>279</v>
      </c>
      <c r="G96" s="154">
        <f>G97</f>
        <v>10.9</v>
      </c>
    </row>
    <row r="97" spans="1:7" s="208" customFormat="1" ht="15.75">
      <c r="A97" s="179" t="s">
        <v>264</v>
      </c>
      <c r="B97" s="180" t="s">
        <v>201</v>
      </c>
      <c r="C97" s="180" t="s">
        <v>6</v>
      </c>
      <c r="D97" s="180" t="s">
        <v>9</v>
      </c>
      <c r="E97" s="180" t="s">
        <v>24</v>
      </c>
      <c r="F97" s="180" t="s">
        <v>265</v>
      </c>
      <c r="G97" s="155">
        <v>10.9</v>
      </c>
    </row>
    <row r="98" spans="1:7" s="208" customFormat="1" ht="15.75">
      <c r="A98" s="186" t="s">
        <v>392</v>
      </c>
      <c r="B98" s="182" t="s">
        <v>201</v>
      </c>
      <c r="C98" s="182" t="s">
        <v>6</v>
      </c>
      <c r="D98" s="182" t="s">
        <v>9</v>
      </c>
      <c r="E98" s="182" t="s">
        <v>393</v>
      </c>
      <c r="F98" s="182"/>
      <c r="G98" s="154">
        <f>G99</f>
        <v>2000</v>
      </c>
    </row>
    <row r="99" spans="1:7" s="208" customFormat="1" ht="31.5">
      <c r="A99" s="219" t="s">
        <v>418</v>
      </c>
      <c r="B99" s="182" t="s">
        <v>201</v>
      </c>
      <c r="C99" s="182" t="s">
        <v>6</v>
      </c>
      <c r="D99" s="182" t="s">
        <v>9</v>
      </c>
      <c r="E99" s="182" t="s">
        <v>416</v>
      </c>
      <c r="F99" s="182"/>
      <c r="G99" s="154">
        <f>G100</f>
        <v>2000</v>
      </c>
    </row>
    <row r="100" spans="1:7" s="208" customFormat="1" ht="31.5">
      <c r="A100" s="186" t="s">
        <v>270</v>
      </c>
      <c r="B100" s="182" t="s">
        <v>201</v>
      </c>
      <c r="C100" s="182" t="s">
        <v>6</v>
      </c>
      <c r="D100" s="182" t="s">
        <v>9</v>
      </c>
      <c r="E100" s="182" t="s">
        <v>416</v>
      </c>
      <c r="F100" s="182" t="s">
        <v>272</v>
      </c>
      <c r="G100" s="154">
        <f>G101</f>
        <v>2000</v>
      </c>
    </row>
    <row r="101" spans="1:7" s="208" customFormat="1" ht="31.5">
      <c r="A101" s="186" t="s">
        <v>271</v>
      </c>
      <c r="B101" s="182" t="s">
        <v>201</v>
      </c>
      <c r="C101" s="182" t="s">
        <v>6</v>
      </c>
      <c r="D101" s="182" t="s">
        <v>9</v>
      </c>
      <c r="E101" s="182" t="s">
        <v>416</v>
      </c>
      <c r="F101" s="182" t="s">
        <v>273</v>
      </c>
      <c r="G101" s="154">
        <f>G102+G103</f>
        <v>2000</v>
      </c>
    </row>
    <row r="102" spans="1:7" s="208" customFormat="1" ht="31.5">
      <c r="A102" s="179" t="s">
        <v>249</v>
      </c>
      <c r="B102" s="180" t="s">
        <v>201</v>
      </c>
      <c r="C102" s="180" t="s">
        <v>6</v>
      </c>
      <c r="D102" s="180" t="s">
        <v>9</v>
      </c>
      <c r="E102" s="180" t="s">
        <v>416</v>
      </c>
      <c r="F102" s="180" t="s">
        <v>247</v>
      </c>
      <c r="G102" s="155">
        <v>470</v>
      </c>
    </row>
    <row r="103" spans="1:7" s="208" customFormat="1" ht="31.5">
      <c r="A103" s="179" t="s">
        <v>250</v>
      </c>
      <c r="B103" s="180" t="s">
        <v>201</v>
      </c>
      <c r="C103" s="180" t="s">
        <v>6</v>
      </c>
      <c r="D103" s="180" t="s">
        <v>9</v>
      </c>
      <c r="E103" s="180" t="s">
        <v>416</v>
      </c>
      <c r="F103" s="180" t="s">
        <v>248</v>
      </c>
      <c r="G103" s="155">
        <v>1530</v>
      </c>
    </row>
    <row r="104" spans="1:7" s="208" customFormat="1" ht="63">
      <c r="A104" s="181" t="s">
        <v>217</v>
      </c>
      <c r="B104" s="182" t="s">
        <v>201</v>
      </c>
      <c r="C104" s="182" t="s">
        <v>6</v>
      </c>
      <c r="D104" s="182" t="s">
        <v>9</v>
      </c>
      <c r="E104" s="182" t="s">
        <v>142</v>
      </c>
      <c r="F104" s="182"/>
      <c r="G104" s="154">
        <f>G105</f>
        <v>3700.4</v>
      </c>
    </row>
    <row r="105" spans="1:7" s="208" customFormat="1" ht="31.5">
      <c r="A105" s="186" t="s">
        <v>270</v>
      </c>
      <c r="B105" s="183" t="s">
        <v>201</v>
      </c>
      <c r="C105" s="182" t="s">
        <v>6</v>
      </c>
      <c r="D105" s="182" t="s">
        <v>9</v>
      </c>
      <c r="E105" s="182" t="s">
        <v>142</v>
      </c>
      <c r="F105" s="182" t="s">
        <v>272</v>
      </c>
      <c r="G105" s="154">
        <f>G106</f>
        <v>3700.4</v>
      </c>
    </row>
    <row r="106" spans="1:7" s="208" customFormat="1" ht="31.5">
      <c r="A106" s="186" t="s">
        <v>271</v>
      </c>
      <c r="B106" s="183" t="s">
        <v>201</v>
      </c>
      <c r="C106" s="182" t="s">
        <v>6</v>
      </c>
      <c r="D106" s="182" t="s">
        <v>9</v>
      </c>
      <c r="E106" s="182" t="s">
        <v>142</v>
      </c>
      <c r="F106" s="182" t="s">
        <v>273</v>
      </c>
      <c r="G106" s="154">
        <f>G107</f>
        <v>3700.4</v>
      </c>
    </row>
    <row r="107" spans="1:7" s="208" customFormat="1" ht="31.5">
      <c r="A107" s="179" t="s">
        <v>250</v>
      </c>
      <c r="B107" s="185" t="s">
        <v>201</v>
      </c>
      <c r="C107" s="180" t="s">
        <v>6</v>
      </c>
      <c r="D107" s="180" t="s">
        <v>9</v>
      </c>
      <c r="E107" s="180" t="s">
        <v>142</v>
      </c>
      <c r="F107" s="180" t="s">
        <v>248</v>
      </c>
      <c r="G107" s="155">
        <v>3700.4</v>
      </c>
    </row>
    <row r="108" spans="1:7" s="208" customFormat="1" ht="15.75">
      <c r="A108" s="186" t="s">
        <v>44</v>
      </c>
      <c r="B108" s="182" t="s">
        <v>201</v>
      </c>
      <c r="C108" s="182" t="s">
        <v>6</v>
      </c>
      <c r="D108" s="182" t="s">
        <v>9</v>
      </c>
      <c r="E108" s="182" t="s">
        <v>45</v>
      </c>
      <c r="F108" s="182"/>
      <c r="G108" s="154">
        <f>G109+G118+G114+G126+G122</f>
        <v>8486.599999999999</v>
      </c>
    </row>
    <row r="109" spans="1:7" s="208" customFormat="1" ht="31.5">
      <c r="A109" s="181" t="s">
        <v>202</v>
      </c>
      <c r="B109" s="182" t="s">
        <v>201</v>
      </c>
      <c r="C109" s="182" t="s">
        <v>6</v>
      </c>
      <c r="D109" s="182" t="s">
        <v>9</v>
      </c>
      <c r="E109" s="182" t="s">
        <v>46</v>
      </c>
      <c r="F109" s="212"/>
      <c r="G109" s="154">
        <f>G110</f>
        <v>335</v>
      </c>
    </row>
    <row r="110" spans="1:7" s="208" customFormat="1" ht="31.5">
      <c r="A110" s="186" t="s">
        <v>270</v>
      </c>
      <c r="B110" s="182" t="s">
        <v>201</v>
      </c>
      <c r="C110" s="182" t="s">
        <v>6</v>
      </c>
      <c r="D110" s="182" t="s">
        <v>9</v>
      </c>
      <c r="E110" s="182" t="s">
        <v>46</v>
      </c>
      <c r="F110" s="182" t="s">
        <v>272</v>
      </c>
      <c r="G110" s="154">
        <f>G111</f>
        <v>335</v>
      </c>
    </row>
    <row r="111" spans="1:7" s="208" customFormat="1" ht="31.5">
      <c r="A111" s="186" t="s">
        <v>271</v>
      </c>
      <c r="B111" s="182" t="s">
        <v>201</v>
      </c>
      <c r="C111" s="182" t="s">
        <v>6</v>
      </c>
      <c r="D111" s="182" t="s">
        <v>9</v>
      </c>
      <c r="E111" s="182" t="s">
        <v>46</v>
      </c>
      <c r="F111" s="182" t="s">
        <v>273</v>
      </c>
      <c r="G111" s="154">
        <f>G112+G113</f>
        <v>335</v>
      </c>
    </row>
    <row r="112" spans="1:7" s="208" customFormat="1" ht="31.5">
      <c r="A112" s="179" t="s">
        <v>249</v>
      </c>
      <c r="B112" s="180" t="s">
        <v>201</v>
      </c>
      <c r="C112" s="180" t="s">
        <v>6</v>
      </c>
      <c r="D112" s="180" t="s">
        <v>9</v>
      </c>
      <c r="E112" s="180" t="s">
        <v>46</v>
      </c>
      <c r="F112" s="180" t="s">
        <v>247</v>
      </c>
      <c r="G112" s="155">
        <v>265</v>
      </c>
    </row>
    <row r="113" spans="1:7" s="208" customFormat="1" ht="31.5">
      <c r="A113" s="179" t="s">
        <v>250</v>
      </c>
      <c r="B113" s="180" t="s">
        <v>201</v>
      </c>
      <c r="C113" s="180" t="s">
        <v>6</v>
      </c>
      <c r="D113" s="180" t="s">
        <v>9</v>
      </c>
      <c r="E113" s="180" t="s">
        <v>46</v>
      </c>
      <c r="F113" s="180" t="s">
        <v>248</v>
      </c>
      <c r="G113" s="155">
        <v>70</v>
      </c>
    </row>
    <row r="114" spans="1:7" s="208" customFormat="1" ht="47.25">
      <c r="A114" s="186" t="s">
        <v>235</v>
      </c>
      <c r="B114" s="182" t="s">
        <v>201</v>
      </c>
      <c r="C114" s="182" t="s">
        <v>6</v>
      </c>
      <c r="D114" s="182" t="s">
        <v>9</v>
      </c>
      <c r="E114" s="182" t="s">
        <v>230</v>
      </c>
      <c r="F114" s="180"/>
      <c r="G114" s="154">
        <f>G115</f>
        <v>342</v>
      </c>
    </row>
    <row r="115" spans="1:7" s="208" customFormat="1" ht="31.5">
      <c r="A115" s="186" t="s">
        <v>270</v>
      </c>
      <c r="B115" s="182" t="s">
        <v>201</v>
      </c>
      <c r="C115" s="182" t="s">
        <v>6</v>
      </c>
      <c r="D115" s="182" t="s">
        <v>9</v>
      </c>
      <c r="E115" s="182" t="s">
        <v>230</v>
      </c>
      <c r="F115" s="182" t="s">
        <v>272</v>
      </c>
      <c r="G115" s="154">
        <f>G116</f>
        <v>342</v>
      </c>
    </row>
    <row r="116" spans="1:7" s="208" customFormat="1" ht="31.5" customHeight="1">
      <c r="A116" s="186" t="s">
        <v>271</v>
      </c>
      <c r="B116" s="182" t="s">
        <v>201</v>
      </c>
      <c r="C116" s="182" t="s">
        <v>6</v>
      </c>
      <c r="D116" s="182" t="s">
        <v>9</v>
      </c>
      <c r="E116" s="182" t="s">
        <v>230</v>
      </c>
      <c r="F116" s="182" t="s">
        <v>273</v>
      </c>
      <c r="G116" s="154">
        <f>G117</f>
        <v>342</v>
      </c>
    </row>
    <row r="117" spans="1:7" s="208" customFormat="1" ht="31.5">
      <c r="A117" s="179" t="s">
        <v>250</v>
      </c>
      <c r="B117" s="180" t="s">
        <v>201</v>
      </c>
      <c r="C117" s="180" t="s">
        <v>6</v>
      </c>
      <c r="D117" s="180" t="s">
        <v>9</v>
      </c>
      <c r="E117" s="180" t="s">
        <v>231</v>
      </c>
      <c r="F117" s="180" t="s">
        <v>248</v>
      </c>
      <c r="G117" s="155">
        <v>342</v>
      </c>
    </row>
    <row r="118" spans="1:7" s="208" customFormat="1" ht="47.25" customHeight="1">
      <c r="A118" s="181" t="s">
        <v>239</v>
      </c>
      <c r="B118" s="182" t="s">
        <v>201</v>
      </c>
      <c r="C118" s="182" t="s">
        <v>6</v>
      </c>
      <c r="D118" s="182" t="s">
        <v>9</v>
      </c>
      <c r="E118" s="182" t="s">
        <v>190</v>
      </c>
      <c r="F118" s="182"/>
      <c r="G118" s="154">
        <f>G119</f>
        <v>1200</v>
      </c>
    </row>
    <row r="119" spans="1:7" s="208" customFormat="1" ht="31.5" customHeight="1">
      <c r="A119" s="186" t="s">
        <v>270</v>
      </c>
      <c r="B119" s="182" t="s">
        <v>201</v>
      </c>
      <c r="C119" s="182" t="s">
        <v>6</v>
      </c>
      <c r="D119" s="182" t="s">
        <v>9</v>
      </c>
      <c r="E119" s="182" t="s">
        <v>190</v>
      </c>
      <c r="F119" s="182" t="s">
        <v>272</v>
      </c>
      <c r="G119" s="154">
        <f>G120</f>
        <v>1200</v>
      </c>
    </row>
    <row r="120" spans="1:7" s="208" customFormat="1" ht="31.5" customHeight="1">
      <c r="A120" s="186" t="s">
        <v>271</v>
      </c>
      <c r="B120" s="182" t="s">
        <v>201</v>
      </c>
      <c r="C120" s="182" t="s">
        <v>6</v>
      </c>
      <c r="D120" s="182" t="s">
        <v>9</v>
      </c>
      <c r="E120" s="182" t="s">
        <v>190</v>
      </c>
      <c r="F120" s="182" t="s">
        <v>273</v>
      </c>
      <c r="G120" s="154">
        <f>G121</f>
        <v>1200</v>
      </c>
    </row>
    <row r="121" spans="1:7" s="208" customFormat="1" ht="31.5">
      <c r="A121" s="179" t="s">
        <v>250</v>
      </c>
      <c r="B121" s="180" t="s">
        <v>201</v>
      </c>
      <c r="C121" s="180" t="s">
        <v>6</v>
      </c>
      <c r="D121" s="180" t="s">
        <v>9</v>
      </c>
      <c r="E121" s="180" t="s">
        <v>191</v>
      </c>
      <c r="F121" s="180" t="s">
        <v>248</v>
      </c>
      <c r="G121" s="155">
        <v>1200</v>
      </c>
    </row>
    <row r="122" spans="1:7" s="208" customFormat="1" ht="47.25">
      <c r="A122" s="181" t="s">
        <v>389</v>
      </c>
      <c r="B122" s="182" t="s">
        <v>201</v>
      </c>
      <c r="C122" s="182" t="s">
        <v>6</v>
      </c>
      <c r="D122" s="182" t="s">
        <v>9</v>
      </c>
      <c r="E122" s="182" t="s">
        <v>390</v>
      </c>
      <c r="F122" s="182"/>
      <c r="G122" s="154">
        <f>G123</f>
        <v>5958.4</v>
      </c>
    </row>
    <row r="123" spans="1:7" s="208" customFormat="1" ht="63">
      <c r="A123" s="181" t="s">
        <v>266</v>
      </c>
      <c r="B123" s="182" t="s">
        <v>201</v>
      </c>
      <c r="C123" s="182" t="s">
        <v>6</v>
      </c>
      <c r="D123" s="182" t="s">
        <v>9</v>
      </c>
      <c r="E123" s="182" t="s">
        <v>390</v>
      </c>
      <c r="F123" s="182" t="s">
        <v>268</v>
      </c>
      <c r="G123" s="154">
        <f>G124</f>
        <v>5958.4</v>
      </c>
    </row>
    <row r="124" spans="1:7" s="208" customFormat="1" ht="15.75">
      <c r="A124" s="181" t="s">
        <v>267</v>
      </c>
      <c r="B124" s="183" t="s">
        <v>201</v>
      </c>
      <c r="C124" s="182" t="s">
        <v>6</v>
      </c>
      <c r="D124" s="182" t="s">
        <v>9</v>
      </c>
      <c r="E124" s="182" t="s">
        <v>390</v>
      </c>
      <c r="F124" s="182" t="s">
        <v>269</v>
      </c>
      <c r="G124" s="154">
        <f>G125</f>
        <v>5958.4</v>
      </c>
    </row>
    <row r="125" spans="1:7" s="208" customFormat="1" ht="15.75">
      <c r="A125" s="184" t="s">
        <v>244</v>
      </c>
      <c r="B125" s="185" t="s">
        <v>201</v>
      </c>
      <c r="C125" s="180" t="s">
        <v>6</v>
      </c>
      <c r="D125" s="180" t="s">
        <v>9</v>
      </c>
      <c r="E125" s="180" t="s">
        <v>390</v>
      </c>
      <c r="F125" s="180" t="s">
        <v>245</v>
      </c>
      <c r="G125" s="155">
        <v>5958.4</v>
      </c>
    </row>
    <row r="126" spans="1:7" s="208" customFormat="1" ht="47.25">
      <c r="A126" s="186" t="s">
        <v>251</v>
      </c>
      <c r="B126" s="182" t="s">
        <v>201</v>
      </c>
      <c r="C126" s="182" t="s">
        <v>6</v>
      </c>
      <c r="D126" s="182" t="s">
        <v>9</v>
      </c>
      <c r="E126" s="212" t="s">
        <v>252</v>
      </c>
      <c r="F126" s="182"/>
      <c r="G126" s="154">
        <f>G127</f>
        <v>651.2</v>
      </c>
    </row>
    <row r="127" spans="1:7" s="208" customFormat="1" ht="31.5">
      <c r="A127" s="186" t="s">
        <v>270</v>
      </c>
      <c r="B127" s="182" t="s">
        <v>201</v>
      </c>
      <c r="C127" s="182" t="s">
        <v>6</v>
      </c>
      <c r="D127" s="182" t="s">
        <v>9</v>
      </c>
      <c r="E127" s="212" t="s">
        <v>252</v>
      </c>
      <c r="F127" s="182" t="s">
        <v>272</v>
      </c>
      <c r="G127" s="154">
        <f>G128</f>
        <v>651.2</v>
      </c>
    </row>
    <row r="128" spans="1:7" s="208" customFormat="1" ht="31.5">
      <c r="A128" s="186" t="s">
        <v>271</v>
      </c>
      <c r="B128" s="182" t="s">
        <v>201</v>
      </c>
      <c r="C128" s="182" t="s">
        <v>6</v>
      </c>
      <c r="D128" s="182" t="s">
        <v>9</v>
      </c>
      <c r="E128" s="212" t="s">
        <v>252</v>
      </c>
      <c r="F128" s="182" t="s">
        <v>273</v>
      </c>
      <c r="G128" s="154">
        <f>G129</f>
        <v>651.2</v>
      </c>
    </row>
    <row r="129" spans="1:7" s="208" customFormat="1" ht="31.5">
      <c r="A129" s="179" t="s">
        <v>250</v>
      </c>
      <c r="B129" s="180" t="s">
        <v>201</v>
      </c>
      <c r="C129" s="180" t="s">
        <v>6</v>
      </c>
      <c r="D129" s="180" t="s">
        <v>9</v>
      </c>
      <c r="E129" s="180" t="s">
        <v>252</v>
      </c>
      <c r="F129" s="180" t="s">
        <v>248</v>
      </c>
      <c r="G129" s="155">
        <v>651.2</v>
      </c>
    </row>
    <row r="130" spans="1:7" s="208" customFormat="1" ht="18.75">
      <c r="A130" s="209" t="s">
        <v>168</v>
      </c>
      <c r="B130" s="210" t="s">
        <v>201</v>
      </c>
      <c r="C130" s="210" t="s">
        <v>6</v>
      </c>
      <c r="D130" s="210" t="s">
        <v>33</v>
      </c>
      <c r="E130" s="210"/>
      <c r="F130" s="210"/>
      <c r="G130" s="156">
        <f>G131+G145</f>
        <v>15389.1</v>
      </c>
    </row>
    <row r="131" spans="1:7" s="208" customFormat="1" ht="47.25">
      <c r="A131" s="181" t="s">
        <v>14</v>
      </c>
      <c r="B131" s="182" t="s">
        <v>201</v>
      </c>
      <c r="C131" s="182" t="s">
        <v>6</v>
      </c>
      <c r="D131" s="182" t="s">
        <v>33</v>
      </c>
      <c r="E131" s="182" t="s">
        <v>15</v>
      </c>
      <c r="F131" s="182"/>
      <c r="G131" s="154">
        <f>G132</f>
        <v>2294.5</v>
      </c>
    </row>
    <row r="132" spans="1:7" s="208" customFormat="1" ht="15.75">
      <c r="A132" s="181" t="s">
        <v>3</v>
      </c>
      <c r="B132" s="182" t="s">
        <v>201</v>
      </c>
      <c r="C132" s="182" t="s">
        <v>6</v>
      </c>
      <c r="D132" s="182" t="s">
        <v>33</v>
      </c>
      <c r="E132" s="182" t="s">
        <v>17</v>
      </c>
      <c r="F132" s="182"/>
      <c r="G132" s="154">
        <f>G133+G137+G141</f>
        <v>2294.5</v>
      </c>
    </row>
    <row r="133" spans="1:7" s="208" customFormat="1" ht="63">
      <c r="A133" s="181" t="s">
        <v>266</v>
      </c>
      <c r="B133" s="182" t="s">
        <v>201</v>
      </c>
      <c r="C133" s="182" t="s">
        <v>6</v>
      </c>
      <c r="D133" s="182" t="s">
        <v>33</v>
      </c>
      <c r="E133" s="182" t="s">
        <v>17</v>
      </c>
      <c r="F133" s="182" t="s">
        <v>268</v>
      </c>
      <c r="G133" s="154">
        <f>G134</f>
        <v>2130</v>
      </c>
    </row>
    <row r="134" spans="1:7" s="208" customFormat="1" ht="31.5">
      <c r="A134" s="181" t="s">
        <v>274</v>
      </c>
      <c r="B134" s="182" t="s">
        <v>201</v>
      </c>
      <c r="C134" s="182" t="s">
        <v>6</v>
      </c>
      <c r="D134" s="182" t="s">
        <v>33</v>
      </c>
      <c r="E134" s="182" t="s">
        <v>17</v>
      </c>
      <c r="F134" s="182" t="s">
        <v>275</v>
      </c>
      <c r="G134" s="154">
        <f>G135+G136</f>
        <v>2130</v>
      </c>
    </row>
    <row r="135" spans="1:7" s="208" customFormat="1" ht="15.75">
      <c r="A135" s="184" t="s">
        <v>244</v>
      </c>
      <c r="B135" s="180" t="s">
        <v>201</v>
      </c>
      <c r="C135" s="180" t="s">
        <v>6</v>
      </c>
      <c r="D135" s="180" t="s">
        <v>33</v>
      </c>
      <c r="E135" s="180" t="s">
        <v>17</v>
      </c>
      <c r="F135" s="180" t="s">
        <v>254</v>
      </c>
      <c r="G135" s="155">
        <v>1962</v>
      </c>
    </row>
    <row r="136" spans="1:7" s="208" customFormat="1" ht="15.75">
      <c r="A136" s="184" t="s">
        <v>253</v>
      </c>
      <c r="B136" s="180" t="s">
        <v>201</v>
      </c>
      <c r="C136" s="180" t="s">
        <v>6</v>
      </c>
      <c r="D136" s="180" t="s">
        <v>33</v>
      </c>
      <c r="E136" s="180" t="s">
        <v>17</v>
      </c>
      <c r="F136" s="180" t="s">
        <v>255</v>
      </c>
      <c r="G136" s="155">
        <v>168</v>
      </c>
    </row>
    <row r="137" spans="1:7" s="208" customFormat="1" ht="31.5">
      <c r="A137" s="186" t="s">
        <v>270</v>
      </c>
      <c r="B137" s="182" t="s">
        <v>201</v>
      </c>
      <c r="C137" s="182" t="s">
        <v>6</v>
      </c>
      <c r="D137" s="182" t="s">
        <v>33</v>
      </c>
      <c r="E137" s="182" t="s">
        <v>17</v>
      </c>
      <c r="F137" s="182" t="s">
        <v>272</v>
      </c>
      <c r="G137" s="154">
        <f>G138</f>
        <v>160.3</v>
      </c>
    </row>
    <row r="138" spans="1:7" s="208" customFormat="1" ht="31.5">
      <c r="A138" s="186" t="s">
        <v>271</v>
      </c>
      <c r="B138" s="182" t="s">
        <v>201</v>
      </c>
      <c r="C138" s="182" t="s">
        <v>6</v>
      </c>
      <c r="D138" s="182" t="s">
        <v>33</v>
      </c>
      <c r="E138" s="182" t="s">
        <v>17</v>
      </c>
      <c r="F138" s="182" t="s">
        <v>273</v>
      </c>
      <c r="G138" s="154">
        <f>G139+G140</f>
        <v>160.3</v>
      </c>
    </row>
    <row r="139" spans="1:7" s="208" customFormat="1" ht="31.5">
      <c r="A139" s="179" t="s">
        <v>249</v>
      </c>
      <c r="B139" s="180" t="s">
        <v>201</v>
      </c>
      <c r="C139" s="180" t="s">
        <v>6</v>
      </c>
      <c r="D139" s="180" t="s">
        <v>33</v>
      </c>
      <c r="E139" s="180" t="s">
        <v>17</v>
      </c>
      <c r="F139" s="180" t="s">
        <v>247</v>
      </c>
      <c r="G139" s="155">
        <v>50</v>
      </c>
    </row>
    <row r="140" spans="1:7" s="208" customFormat="1" ht="31.5">
      <c r="A140" s="179" t="s">
        <v>250</v>
      </c>
      <c r="B140" s="180" t="s">
        <v>201</v>
      </c>
      <c r="C140" s="180" t="s">
        <v>6</v>
      </c>
      <c r="D140" s="180" t="s">
        <v>33</v>
      </c>
      <c r="E140" s="180" t="s">
        <v>17</v>
      </c>
      <c r="F140" s="180" t="s">
        <v>248</v>
      </c>
      <c r="G140" s="155">
        <v>110.3</v>
      </c>
    </row>
    <row r="141" spans="1:7" s="208" customFormat="1" ht="15.75">
      <c r="A141" s="217" t="s">
        <v>276</v>
      </c>
      <c r="B141" s="182" t="s">
        <v>201</v>
      </c>
      <c r="C141" s="182" t="s">
        <v>6</v>
      </c>
      <c r="D141" s="182" t="s">
        <v>33</v>
      </c>
      <c r="E141" s="182" t="s">
        <v>17</v>
      </c>
      <c r="F141" s="182" t="s">
        <v>278</v>
      </c>
      <c r="G141" s="154">
        <f>G142</f>
        <v>4.2</v>
      </c>
    </row>
    <row r="142" spans="1:7" s="208" customFormat="1" ht="31.5">
      <c r="A142" s="186" t="s">
        <v>277</v>
      </c>
      <c r="B142" s="182" t="s">
        <v>201</v>
      </c>
      <c r="C142" s="182" t="s">
        <v>6</v>
      </c>
      <c r="D142" s="182" t="s">
        <v>33</v>
      </c>
      <c r="E142" s="182" t="s">
        <v>17</v>
      </c>
      <c r="F142" s="182" t="s">
        <v>279</v>
      </c>
      <c r="G142" s="154">
        <f>G144+G143</f>
        <v>4.2</v>
      </c>
    </row>
    <row r="143" spans="1:7" s="208" customFormat="1" ht="15.75">
      <c r="A143" s="179" t="s">
        <v>264</v>
      </c>
      <c r="B143" s="180" t="s">
        <v>201</v>
      </c>
      <c r="C143" s="180" t="s">
        <v>6</v>
      </c>
      <c r="D143" s="180" t="s">
        <v>33</v>
      </c>
      <c r="E143" s="180" t="s">
        <v>17</v>
      </c>
      <c r="F143" s="180" t="s">
        <v>265</v>
      </c>
      <c r="G143" s="155">
        <v>2.2</v>
      </c>
    </row>
    <row r="144" spans="1:7" s="208" customFormat="1" ht="15.75">
      <c r="A144" s="218" t="s">
        <v>256</v>
      </c>
      <c r="B144" s="180" t="s">
        <v>201</v>
      </c>
      <c r="C144" s="180" t="s">
        <v>6</v>
      </c>
      <c r="D144" s="180" t="s">
        <v>33</v>
      </c>
      <c r="E144" s="180" t="s">
        <v>17</v>
      </c>
      <c r="F144" s="180" t="s">
        <v>257</v>
      </c>
      <c r="G144" s="155">
        <v>2</v>
      </c>
    </row>
    <row r="145" spans="1:7" s="208" customFormat="1" ht="63">
      <c r="A145" s="186" t="s">
        <v>18</v>
      </c>
      <c r="B145" s="182" t="s">
        <v>201</v>
      </c>
      <c r="C145" s="182" t="s">
        <v>6</v>
      </c>
      <c r="D145" s="182" t="s">
        <v>33</v>
      </c>
      <c r="E145" s="182" t="s">
        <v>10</v>
      </c>
      <c r="F145" s="182"/>
      <c r="G145" s="154">
        <f>G146</f>
        <v>13094.6</v>
      </c>
    </row>
    <row r="146" spans="1:7" s="208" customFormat="1" ht="15.75">
      <c r="A146" s="186" t="s">
        <v>4</v>
      </c>
      <c r="B146" s="182" t="s">
        <v>201</v>
      </c>
      <c r="C146" s="182" t="s">
        <v>6</v>
      </c>
      <c r="D146" s="182" t="s">
        <v>33</v>
      </c>
      <c r="E146" s="182" t="s">
        <v>19</v>
      </c>
      <c r="F146" s="182"/>
      <c r="G146" s="154">
        <f>G147+G151+G155</f>
        <v>13094.6</v>
      </c>
    </row>
    <row r="147" spans="1:7" s="208" customFormat="1" ht="63">
      <c r="A147" s="181" t="s">
        <v>266</v>
      </c>
      <c r="B147" s="182" t="s">
        <v>201</v>
      </c>
      <c r="C147" s="182" t="s">
        <v>6</v>
      </c>
      <c r="D147" s="182" t="s">
        <v>33</v>
      </c>
      <c r="E147" s="182" t="s">
        <v>19</v>
      </c>
      <c r="F147" s="182" t="s">
        <v>268</v>
      </c>
      <c r="G147" s="154">
        <f>G148</f>
        <v>10751.5</v>
      </c>
    </row>
    <row r="148" spans="1:7" s="208" customFormat="1" ht="15.75">
      <c r="A148" s="181" t="s">
        <v>267</v>
      </c>
      <c r="B148" s="182" t="s">
        <v>201</v>
      </c>
      <c r="C148" s="182" t="s">
        <v>6</v>
      </c>
      <c r="D148" s="182" t="s">
        <v>33</v>
      </c>
      <c r="E148" s="182" t="s">
        <v>19</v>
      </c>
      <c r="F148" s="182" t="s">
        <v>269</v>
      </c>
      <c r="G148" s="154">
        <f>G149+G150</f>
        <v>10751.5</v>
      </c>
    </row>
    <row r="149" spans="1:7" s="208" customFormat="1" ht="15.75">
      <c r="A149" s="184" t="s">
        <v>244</v>
      </c>
      <c r="B149" s="180" t="s">
        <v>201</v>
      </c>
      <c r="C149" s="180" t="s">
        <v>6</v>
      </c>
      <c r="D149" s="180" t="s">
        <v>33</v>
      </c>
      <c r="E149" s="180" t="s">
        <v>19</v>
      </c>
      <c r="F149" s="180" t="s">
        <v>245</v>
      </c>
      <c r="G149" s="155">
        <v>9661</v>
      </c>
    </row>
    <row r="150" spans="1:7" s="208" customFormat="1" ht="15.75">
      <c r="A150" s="184" t="s">
        <v>253</v>
      </c>
      <c r="B150" s="180" t="s">
        <v>201</v>
      </c>
      <c r="C150" s="180" t="s">
        <v>6</v>
      </c>
      <c r="D150" s="180" t="s">
        <v>33</v>
      </c>
      <c r="E150" s="180" t="s">
        <v>19</v>
      </c>
      <c r="F150" s="180" t="s">
        <v>246</v>
      </c>
      <c r="G150" s="155">
        <v>1090.5</v>
      </c>
    </row>
    <row r="151" spans="1:7" s="208" customFormat="1" ht="31.5">
      <c r="A151" s="186" t="s">
        <v>270</v>
      </c>
      <c r="B151" s="182" t="s">
        <v>201</v>
      </c>
      <c r="C151" s="182" t="s">
        <v>6</v>
      </c>
      <c r="D151" s="182" t="s">
        <v>33</v>
      </c>
      <c r="E151" s="182" t="s">
        <v>19</v>
      </c>
      <c r="F151" s="182" t="s">
        <v>272</v>
      </c>
      <c r="G151" s="154">
        <f>G152</f>
        <v>2337.5</v>
      </c>
    </row>
    <row r="152" spans="1:7" s="208" customFormat="1" ht="31.5">
      <c r="A152" s="186" t="s">
        <v>271</v>
      </c>
      <c r="B152" s="182" t="s">
        <v>201</v>
      </c>
      <c r="C152" s="182" t="s">
        <v>6</v>
      </c>
      <c r="D152" s="182" t="s">
        <v>33</v>
      </c>
      <c r="E152" s="182" t="s">
        <v>19</v>
      </c>
      <c r="F152" s="182" t="s">
        <v>273</v>
      </c>
      <c r="G152" s="154">
        <f>G153+G154</f>
        <v>2337.5</v>
      </c>
    </row>
    <row r="153" spans="1:7" s="208" customFormat="1" ht="31.5">
      <c r="A153" s="179" t="s">
        <v>249</v>
      </c>
      <c r="B153" s="180" t="s">
        <v>201</v>
      </c>
      <c r="C153" s="180" t="s">
        <v>6</v>
      </c>
      <c r="D153" s="180" t="s">
        <v>33</v>
      </c>
      <c r="E153" s="180" t="s">
        <v>19</v>
      </c>
      <c r="F153" s="180" t="s">
        <v>247</v>
      </c>
      <c r="G153" s="155">
        <v>925.2</v>
      </c>
    </row>
    <row r="154" spans="1:7" s="208" customFormat="1" ht="31.5">
      <c r="A154" s="179" t="s">
        <v>250</v>
      </c>
      <c r="B154" s="180" t="s">
        <v>201</v>
      </c>
      <c r="C154" s="180" t="s">
        <v>6</v>
      </c>
      <c r="D154" s="180" t="s">
        <v>33</v>
      </c>
      <c r="E154" s="180" t="s">
        <v>19</v>
      </c>
      <c r="F154" s="180" t="s">
        <v>248</v>
      </c>
      <c r="G154" s="155">
        <v>1412.3</v>
      </c>
    </row>
    <row r="155" spans="1:7" s="208" customFormat="1" ht="15.75">
      <c r="A155" s="217" t="s">
        <v>276</v>
      </c>
      <c r="B155" s="182" t="s">
        <v>201</v>
      </c>
      <c r="C155" s="182" t="s">
        <v>6</v>
      </c>
      <c r="D155" s="182" t="s">
        <v>33</v>
      </c>
      <c r="E155" s="182" t="s">
        <v>19</v>
      </c>
      <c r="F155" s="182" t="s">
        <v>278</v>
      </c>
      <c r="G155" s="154">
        <f>G156</f>
        <v>5.6</v>
      </c>
    </row>
    <row r="156" spans="1:7" s="208" customFormat="1" ht="31.5">
      <c r="A156" s="186" t="s">
        <v>277</v>
      </c>
      <c r="B156" s="182" t="s">
        <v>201</v>
      </c>
      <c r="C156" s="182" t="s">
        <v>6</v>
      </c>
      <c r="D156" s="182" t="s">
        <v>33</v>
      </c>
      <c r="E156" s="182" t="s">
        <v>19</v>
      </c>
      <c r="F156" s="182" t="s">
        <v>279</v>
      </c>
      <c r="G156" s="154">
        <f>G157</f>
        <v>5.6</v>
      </c>
    </row>
    <row r="157" spans="1:7" s="208" customFormat="1" ht="15.75">
      <c r="A157" s="218" t="s">
        <v>256</v>
      </c>
      <c r="B157" s="180" t="s">
        <v>201</v>
      </c>
      <c r="C157" s="180" t="s">
        <v>6</v>
      </c>
      <c r="D157" s="180" t="s">
        <v>33</v>
      </c>
      <c r="E157" s="180" t="s">
        <v>19</v>
      </c>
      <c r="F157" s="180" t="s">
        <v>257</v>
      </c>
      <c r="G157" s="155">
        <v>5.6</v>
      </c>
    </row>
    <row r="158" spans="1:7" s="208" customFormat="1" ht="18.75">
      <c r="A158" s="209" t="s">
        <v>74</v>
      </c>
      <c r="B158" s="210" t="s">
        <v>201</v>
      </c>
      <c r="C158" s="210" t="s">
        <v>75</v>
      </c>
      <c r="D158" s="220"/>
      <c r="E158" s="180"/>
      <c r="F158" s="220"/>
      <c r="G158" s="156">
        <f aca="true" t="shared" si="0" ref="G158:G163">G159</f>
        <v>55.2</v>
      </c>
    </row>
    <row r="159" spans="1:7" s="208" customFormat="1" ht="18.75">
      <c r="A159" s="213" t="s">
        <v>81</v>
      </c>
      <c r="B159" s="215" t="s">
        <v>201</v>
      </c>
      <c r="C159" s="210" t="s">
        <v>75</v>
      </c>
      <c r="D159" s="210" t="s">
        <v>49</v>
      </c>
      <c r="E159" s="180"/>
      <c r="F159" s="220"/>
      <c r="G159" s="156">
        <f t="shared" si="0"/>
        <v>55.2</v>
      </c>
    </row>
    <row r="160" spans="1:7" s="208" customFormat="1" ht="15.75">
      <c r="A160" s="181" t="s">
        <v>82</v>
      </c>
      <c r="B160" s="221" t="s">
        <v>201</v>
      </c>
      <c r="C160" s="182" t="s">
        <v>75</v>
      </c>
      <c r="D160" s="182" t="s">
        <v>49</v>
      </c>
      <c r="E160" s="182" t="s">
        <v>83</v>
      </c>
      <c r="F160" s="220"/>
      <c r="G160" s="154">
        <f t="shared" si="0"/>
        <v>55.2</v>
      </c>
    </row>
    <row r="161" spans="1:7" s="208" customFormat="1" ht="15.75">
      <c r="A161" s="186" t="s">
        <v>84</v>
      </c>
      <c r="B161" s="221" t="s">
        <v>201</v>
      </c>
      <c r="C161" s="182" t="s">
        <v>75</v>
      </c>
      <c r="D161" s="182" t="s">
        <v>49</v>
      </c>
      <c r="E161" s="182" t="s">
        <v>85</v>
      </c>
      <c r="F161" s="182"/>
      <c r="G161" s="154">
        <f t="shared" si="0"/>
        <v>55.2</v>
      </c>
    </row>
    <row r="162" spans="1:7" s="208" customFormat="1" ht="15.75">
      <c r="A162" s="186" t="s">
        <v>322</v>
      </c>
      <c r="B162" s="221" t="s">
        <v>201</v>
      </c>
      <c r="C162" s="182" t="s">
        <v>75</v>
      </c>
      <c r="D162" s="182" t="s">
        <v>49</v>
      </c>
      <c r="E162" s="182" t="s">
        <v>85</v>
      </c>
      <c r="F162" s="182" t="s">
        <v>293</v>
      </c>
      <c r="G162" s="154">
        <f t="shared" si="0"/>
        <v>55.2</v>
      </c>
    </row>
    <row r="163" spans="1:7" s="208" customFormat="1" ht="15.75">
      <c r="A163" s="186" t="s">
        <v>323</v>
      </c>
      <c r="B163" s="221" t="s">
        <v>201</v>
      </c>
      <c r="C163" s="182" t="s">
        <v>75</v>
      </c>
      <c r="D163" s="182" t="s">
        <v>49</v>
      </c>
      <c r="E163" s="182" t="s">
        <v>85</v>
      </c>
      <c r="F163" s="182" t="s">
        <v>294</v>
      </c>
      <c r="G163" s="154">
        <f t="shared" si="0"/>
        <v>55.2</v>
      </c>
    </row>
    <row r="164" spans="1:7" s="208" customFormat="1" ht="15.75">
      <c r="A164" s="179" t="s">
        <v>323</v>
      </c>
      <c r="B164" s="216" t="s">
        <v>201</v>
      </c>
      <c r="C164" s="180" t="s">
        <v>75</v>
      </c>
      <c r="D164" s="180" t="s">
        <v>49</v>
      </c>
      <c r="E164" s="180" t="s">
        <v>85</v>
      </c>
      <c r="F164" s="180" t="s">
        <v>294</v>
      </c>
      <c r="G164" s="155">
        <v>55.2</v>
      </c>
    </row>
    <row r="165" spans="1:7" ht="56.25">
      <c r="A165" s="213" t="s">
        <v>434</v>
      </c>
      <c r="B165" s="222">
        <v>903</v>
      </c>
      <c r="C165" s="204"/>
      <c r="D165" s="204"/>
      <c r="E165" s="204"/>
      <c r="F165" s="204"/>
      <c r="G165" s="156">
        <f>G166+G468</f>
        <v>555453.786</v>
      </c>
    </row>
    <row r="166" spans="1:7" ht="18.75">
      <c r="A166" s="209" t="s">
        <v>116</v>
      </c>
      <c r="B166" s="223" t="s">
        <v>117</v>
      </c>
      <c r="C166" s="210" t="s">
        <v>27</v>
      </c>
      <c r="D166" s="183"/>
      <c r="E166" s="183"/>
      <c r="F166" s="183"/>
      <c r="G166" s="164">
        <f>G167+G240+G345+G354+G406</f>
        <v>553798.186</v>
      </c>
    </row>
    <row r="167" spans="1:7" ht="18.75">
      <c r="A167" s="214" t="s">
        <v>36</v>
      </c>
      <c r="B167" s="206">
        <v>903</v>
      </c>
      <c r="C167" s="215" t="s">
        <v>27</v>
      </c>
      <c r="D167" s="215" t="s">
        <v>9</v>
      </c>
      <c r="E167" s="215"/>
      <c r="F167" s="215"/>
      <c r="G167" s="156">
        <f>G168+G198+G235+G187+G194</f>
        <v>156079.20000000004</v>
      </c>
    </row>
    <row r="168" spans="1:7" ht="15.75">
      <c r="A168" s="186" t="s">
        <v>37</v>
      </c>
      <c r="B168" s="183" t="s">
        <v>117</v>
      </c>
      <c r="C168" s="182" t="s">
        <v>27</v>
      </c>
      <c r="D168" s="182" t="s">
        <v>9</v>
      </c>
      <c r="E168" s="182" t="s">
        <v>38</v>
      </c>
      <c r="F168" s="182"/>
      <c r="G168" s="157">
        <f>G169</f>
        <v>129414.20000000001</v>
      </c>
    </row>
    <row r="169" spans="1:7" ht="31.5">
      <c r="A169" s="186" t="s">
        <v>379</v>
      </c>
      <c r="B169" s="183" t="s">
        <v>117</v>
      </c>
      <c r="C169" s="182" t="s">
        <v>27</v>
      </c>
      <c r="D169" s="182" t="s">
        <v>9</v>
      </c>
      <c r="E169" s="182" t="s">
        <v>39</v>
      </c>
      <c r="F169" s="182"/>
      <c r="G169" s="157">
        <f>G170+G174+G179+G183</f>
        <v>129414.20000000001</v>
      </c>
    </row>
    <row r="170" spans="1:7" ht="63">
      <c r="A170" s="181" t="s">
        <v>266</v>
      </c>
      <c r="B170" s="183" t="s">
        <v>117</v>
      </c>
      <c r="C170" s="182" t="s">
        <v>27</v>
      </c>
      <c r="D170" s="182" t="s">
        <v>9</v>
      </c>
      <c r="E170" s="182" t="s">
        <v>39</v>
      </c>
      <c r="F170" s="182" t="s">
        <v>268</v>
      </c>
      <c r="G170" s="157">
        <f>G171</f>
        <v>71298.7</v>
      </c>
    </row>
    <row r="171" spans="1:7" ht="15.75">
      <c r="A171" s="181" t="s">
        <v>267</v>
      </c>
      <c r="B171" s="183" t="s">
        <v>117</v>
      </c>
      <c r="C171" s="182" t="s">
        <v>27</v>
      </c>
      <c r="D171" s="182" t="s">
        <v>9</v>
      </c>
      <c r="E171" s="182" t="s">
        <v>39</v>
      </c>
      <c r="F171" s="182" t="s">
        <v>269</v>
      </c>
      <c r="G171" s="157">
        <f>G172+G173</f>
        <v>71298.7</v>
      </c>
    </row>
    <row r="172" spans="1:7" ht="15.75">
      <c r="A172" s="184" t="s">
        <v>244</v>
      </c>
      <c r="B172" s="185" t="s">
        <v>117</v>
      </c>
      <c r="C172" s="180" t="s">
        <v>27</v>
      </c>
      <c r="D172" s="180" t="s">
        <v>9</v>
      </c>
      <c r="E172" s="180" t="s">
        <v>39</v>
      </c>
      <c r="F172" s="180" t="s">
        <v>245</v>
      </c>
      <c r="G172" s="165">
        <v>66012.7</v>
      </c>
    </row>
    <row r="173" spans="1:7" ht="15.75">
      <c r="A173" s="184" t="s">
        <v>253</v>
      </c>
      <c r="B173" s="185" t="s">
        <v>117</v>
      </c>
      <c r="C173" s="180" t="s">
        <v>27</v>
      </c>
      <c r="D173" s="180" t="s">
        <v>9</v>
      </c>
      <c r="E173" s="180" t="s">
        <v>39</v>
      </c>
      <c r="F173" s="180" t="s">
        <v>246</v>
      </c>
      <c r="G173" s="165">
        <v>5286</v>
      </c>
    </row>
    <row r="174" spans="1:7" ht="31.5">
      <c r="A174" s="186" t="s">
        <v>270</v>
      </c>
      <c r="B174" s="183" t="s">
        <v>117</v>
      </c>
      <c r="C174" s="182" t="s">
        <v>27</v>
      </c>
      <c r="D174" s="182" t="s">
        <v>9</v>
      </c>
      <c r="E174" s="182" t="s">
        <v>39</v>
      </c>
      <c r="F174" s="182" t="s">
        <v>272</v>
      </c>
      <c r="G174" s="157">
        <f>G175</f>
        <v>36497.4</v>
      </c>
    </row>
    <row r="175" spans="1:7" ht="31.5">
      <c r="A175" s="186" t="s">
        <v>271</v>
      </c>
      <c r="B175" s="183" t="s">
        <v>117</v>
      </c>
      <c r="C175" s="182" t="s">
        <v>27</v>
      </c>
      <c r="D175" s="182" t="s">
        <v>9</v>
      </c>
      <c r="E175" s="182" t="s">
        <v>39</v>
      </c>
      <c r="F175" s="182" t="s">
        <v>273</v>
      </c>
      <c r="G175" s="157">
        <f>G176+G177+G178</f>
        <v>36497.4</v>
      </c>
    </row>
    <row r="176" spans="1:7" ht="31.5">
      <c r="A176" s="179" t="s">
        <v>249</v>
      </c>
      <c r="B176" s="185" t="s">
        <v>117</v>
      </c>
      <c r="C176" s="180" t="s">
        <v>27</v>
      </c>
      <c r="D176" s="180" t="s">
        <v>9</v>
      </c>
      <c r="E176" s="180" t="s">
        <v>39</v>
      </c>
      <c r="F176" s="180" t="s">
        <v>247</v>
      </c>
      <c r="G176" s="165">
        <v>447.8</v>
      </c>
    </row>
    <row r="177" spans="1:7" ht="31.5">
      <c r="A177" s="179" t="s">
        <v>258</v>
      </c>
      <c r="B177" s="185" t="s">
        <v>117</v>
      </c>
      <c r="C177" s="180" t="s">
        <v>27</v>
      </c>
      <c r="D177" s="180" t="s">
        <v>9</v>
      </c>
      <c r="E177" s="180" t="s">
        <v>39</v>
      </c>
      <c r="F177" s="180" t="s">
        <v>259</v>
      </c>
      <c r="G177" s="165">
        <v>466.5</v>
      </c>
    </row>
    <row r="178" spans="1:7" ht="31.5">
      <c r="A178" s="179" t="s">
        <v>250</v>
      </c>
      <c r="B178" s="185" t="s">
        <v>117</v>
      </c>
      <c r="C178" s="180" t="s">
        <v>27</v>
      </c>
      <c r="D178" s="180" t="s">
        <v>9</v>
      </c>
      <c r="E178" s="180" t="s">
        <v>39</v>
      </c>
      <c r="F178" s="180" t="s">
        <v>248</v>
      </c>
      <c r="G178" s="165">
        <v>35583.1</v>
      </c>
    </row>
    <row r="179" spans="1:7" ht="47.25">
      <c r="A179" s="186" t="s">
        <v>318</v>
      </c>
      <c r="B179" s="183" t="s">
        <v>117</v>
      </c>
      <c r="C179" s="182" t="s">
        <v>27</v>
      </c>
      <c r="D179" s="182" t="s">
        <v>9</v>
      </c>
      <c r="E179" s="182" t="s">
        <v>39</v>
      </c>
      <c r="F179" s="182" t="s">
        <v>211</v>
      </c>
      <c r="G179" s="157">
        <f>G180</f>
        <v>21177.8</v>
      </c>
    </row>
    <row r="180" spans="1:7" ht="15.75">
      <c r="A180" s="186" t="s">
        <v>319</v>
      </c>
      <c r="B180" s="183" t="s">
        <v>117</v>
      </c>
      <c r="C180" s="182" t="s">
        <v>27</v>
      </c>
      <c r="D180" s="182" t="s">
        <v>9</v>
      </c>
      <c r="E180" s="182" t="s">
        <v>39</v>
      </c>
      <c r="F180" s="182" t="s">
        <v>280</v>
      </c>
      <c r="G180" s="157">
        <f>G181+G182</f>
        <v>21177.8</v>
      </c>
    </row>
    <row r="181" spans="1:7" ht="47.25">
      <c r="A181" s="179" t="s">
        <v>261</v>
      </c>
      <c r="B181" s="185" t="s">
        <v>117</v>
      </c>
      <c r="C181" s="180" t="s">
        <v>27</v>
      </c>
      <c r="D181" s="180" t="s">
        <v>9</v>
      </c>
      <c r="E181" s="180" t="s">
        <v>39</v>
      </c>
      <c r="F181" s="180" t="s">
        <v>260</v>
      </c>
      <c r="G181" s="165">
        <v>20614.8</v>
      </c>
    </row>
    <row r="182" spans="1:7" ht="15.75">
      <c r="A182" s="179" t="s">
        <v>262</v>
      </c>
      <c r="B182" s="185" t="s">
        <v>117</v>
      </c>
      <c r="C182" s="180" t="s">
        <v>27</v>
      </c>
      <c r="D182" s="180" t="s">
        <v>9</v>
      </c>
      <c r="E182" s="180" t="s">
        <v>39</v>
      </c>
      <c r="F182" s="180" t="s">
        <v>263</v>
      </c>
      <c r="G182" s="165">
        <v>563</v>
      </c>
    </row>
    <row r="183" spans="1:7" ht="15.75">
      <c r="A183" s="217" t="s">
        <v>276</v>
      </c>
      <c r="B183" s="183" t="s">
        <v>117</v>
      </c>
      <c r="C183" s="182" t="s">
        <v>27</v>
      </c>
      <c r="D183" s="182" t="s">
        <v>9</v>
      </c>
      <c r="E183" s="182" t="s">
        <v>39</v>
      </c>
      <c r="F183" s="182" t="s">
        <v>278</v>
      </c>
      <c r="G183" s="157">
        <f>G184</f>
        <v>440.3</v>
      </c>
    </row>
    <row r="184" spans="1:7" ht="31.5">
      <c r="A184" s="186" t="s">
        <v>277</v>
      </c>
      <c r="B184" s="183" t="s">
        <v>117</v>
      </c>
      <c r="C184" s="182" t="s">
        <v>27</v>
      </c>
      <c r="D184" s="182" t="s">
        <v>9</v>
      </c>
      <c r="E184" s="182" t="s">
        <v>39</v>
      </c>
      <c r="F184" s="182" t="s">
        <v>279</v>
      </c>
      <c r="G184" s="157">
        <f>G185+G186</f>
        <v>440.3</v>
      </c>
    </row>
    <row r="185" spans="1:7" ht="15.75">
      <c r="A185" s="179" t="s">
        <v>264</v>
      </c>
      <c r="B185" s="185" t="s">
        <v>117</v>
      </c>
      <c r="C185" s="180" t="s">
        <v>27</v>
      </c>
      <c r="D185" s="180" t="s">
        <v>9</v>
      </c>
      <c r="E185" s="180" t="s">
        <v>39</v>
      </c>
      <c r="F185" s="180" t="s">
        <v>265</v>
      </c>
      <c r="G185" s="165">
        <v>433.6</v>
      </c>
    </row>
    <row r="186" spans="1:7" ht="15.75">
      <c r="A186" s="218" t="s">
        <v>256</v>
      </c>
      <c r="B186" s="185" t="s">
        <v>117</v>
      </c>
      <c r="C186" s="180" t="s">
        <v>27</v>
      </c>
      <c r="D186" s="180" t="s">
        <v>9</v>
      </c>
      <c r="E186" s="180" t="s">
        <v>39</v>
      </c>
      <c r="F186" s="180" t="s">
        <v>257</v>
      </c>
      <c r="G186" s="165">
        <v>6.7</v>
      </c>
    </row>
    <row r="187" spans="1:7" ht="63">
      <c r="A187" s="181" t="s">
        <v>217</v>
      </c>
      <c r="B187" s="183" t="s">
        <v>117</v>
      </c>
      <c r="C187" s="182" t="s">
        <v>27</v>
      </c>
      <c r="D187" s="182" t="s">
        <v>9</v>
      </c>
      <c r="E187" s="182" t="s">
        <v>142</v>
      </c>
      <c r="F187" s="182"/>
      <c r="G187" s="157">
        <f>G188+G191</f>
        <v>10377.1</v>
      </c>
    </row>
    <row r="188" spans="1:7" ht="31.5">
      <c r="A188" s="186" t="s">
        <v>270</v>
      </c>
      <c r="B188" s="183" t="s">
        <v>117</v>
      </c>
      <c r="C188" s="182" t="s">
        <v>27</v>
      </c>
      <c r="D188" s="182" t="s">
        <v>9</v>
      </c>
      <c r="E188" s="182" t="s">
        <v>142</v>
      </c>
      <c r="F188" s="182" t="s">
        <v>272</v>
      </c>
      <c r="G188" s="157">
        <f>G189</f>
        <v>8633.2</v>
      </c>
    </row>
    <row r="189" spans="1:7" ht="31.5">
      <c r="A189" s="186" t="s">
        <v>271</v>
      </c>
      <c r="B189" s="183" t="s">
        <v>117</v>
      </c>
      <c r="C189" s="182" t="s">
        <v>27</v>
      </c>
      <c r="D189" s="182" t="s">
        <v>9</v>
      </c>
      <c r="E189" s="182" t="s">
        <v>142</v>
      </c>
      <c r="F189" s="182" t="s">
        <v>273</v>
      </c>
      <c r="G189" s="157">
        <f>G190</f>
        <v>8633.2</v>
      </c>
    </row>
    <row r="190" spans="1:7" ht="31.5">
      <c r="A190" s="179" t="s">
        <v>250</v>
      </c>
      <c r="B190" s="185" t="s">
        <v>117</v>
      </c>
      <c r="C190" s="180" t="s">
        <v>27</v>
      </c>
      <c r="D190" s="180" t="s">
        <v>9</v>
      </c>
      <c r="E190" s="180" t="s">
        <v>142</v>
      </c>
      <c r="F190" s="180" t="s">
        <v>248</v>
      </c>
      <c r="G190" s="165">
        <v>8633.2</v>
      </c>
    </row>
    <row r="191" spans="1:7" ht="47.25">
      <c r="A191" s="186" t="s">
        <v>318</v>
      </c>
      <c r="B191" s="183" t="s">
        <v>117</v>
      </c>
      <c r="C191" s="182" t="s">
        <v>27</v>
      </c>
      <c r="D191" s="182" t="s">
        <v>9</v>
      </c>
      <c r="E191" s="182" t="s">
        <v>142</v>
      </c>
      <c r="F191" s="182" t="s">
        <v>211</v>
      </c>
      <c r="G191" s="157">
        <f>G192</f>
        <v>1743.9</v>
      </c>
    </row>
    <row r="192" spans="1:7" ht="15.75">
      <c r="A192" s="186" t="s">
        <v>319</v>
      </c>
      <c r="B192" s="183" t="s">
        <v>117</v>
      </c>
      <c r="C192" s="182" t="s">
        <v>27</v>
      </c>
      <c r="D192" s="182" t="s">
        <v>9</v>
      </c>
      <c r="E192" s="182" t="s">
        <v>142</v>
      </c>
      <c r="F192" s="182" t="s">
        <v>280</v>
      </c>
      <c r="G192" s="157">
        <f>G193</f>
        <v>1743.9</v>
      </c>
    </row>
    <row r="193" spans="1:7" ht="47.25">
      <c r="A193" s="179" t="s">
        <v>261</v>
      </c>
      <c r="B193" s="185" t="s">
        <v>117</v>
      </c>
      <c r="C193" s="180" t="s">
        <v>27</v>
      </c>
      <c r="D193" s="180" t="s">
        <v>9</v>
      </c>
      <c r="E193" s="180" t="s">
        <v>142</v>
      </c>
      <c r="F193" s="180" t="s">
        <v>260</v>
      </c>
      <c r="G193" s="165">
        <v>1743.9</v>
      </c>
    </row>
    <row r="194" spans="1:7" ht="47.25">
      <c r="A194" s="186" t="s">
        <v>430</v>
      </c>
      <c r="B194" s="183" t="s">
        <v>117</v>
      </c>
      <c r="C194" s="182" t="s">
        <v>27</v>
      </c>
      <c r="D194" s="182" t="s">
        <v>9</v>
      </c>
      <c r="E194" s="182" t="s">
        <v>427</v>
      </c>
      <c r="F194" s="182"/>
      <c r="G194" s="157">
        <f>G195</f>
        <v>7055.7</v>
      </c>
    </row>
    <row r="195" spans="1:7" ht="63">
      <c r="A195" s="186" t="s">
        <v>266</v>
      </c>
      <c r="B195" s="183" t="s">
        <v>117</v>
      </c>
      <c r="C195" s="182" t="s">
        <v>27</v>
      </c>
      <c r="D195" s="182" t="s">
        <v>9</v>
      </c>
      <c r="E195" s="182" t="s">
        <v>427</v>
      </c>
      <c r="F195" s="182" t="s">
        <v>268</v>
      </c>
      <c r="G195" s="157">
        <f>G196</f>
        <v>7055.7</v>
      </c>
    </row>
    <row r="196" spans="1:7" ht="15.75">
      <c r="A196" s="186" t="s">
        <v>267</v>
      </c>
      <c r="B196" s="183" t="s">
        <v>117</v>
      </c>
      <c r="C196" s="182" t="s">
        <v>27</v>
      </c>
      <c r="D196" s="182" t="s">
        <v>9</v>
      </c>
      <c r="E196" s="182" t="s">
        <v>427</v>
      </c>
      <c r="F196" s="182" t="s">
        <v>269</v>
      </c>
      <c r="G196" s="157">
        <f>G197</f>
        <v>7055.7</v>
      </c>
    </row>
    <row r="197" spans="1:7" ht="15.75">
      <c r="A197" s="179" t="s">
        <v>244</v>
      </c>
      <c r="B197" s="185" t="s">
        <v>117</v>
      </c>
      <c r="C197" s="180" t="s">
        <v>27</v>
      </c>
      <c r="D197" s="180" t="s">
        <v>9</v>
      </c>
      <c r="E197" s="180" t="s">
        <v>427</v>
      </c>
      <c r="F197" s="180" t="s">
        <v>245</v>
      </c>
      <c r="G197" s="165">
        <v>7055.7</v>
      </c>
    </row>
    <row r="198" spans="1:7" ht="15.75">
      <c r="A198" s="186" t="s">
        <v>44</v>
      </c>
      <c r="B198" s="183" t="s">
        <v>117</v>
      </c>
      <c r="C198" s="182" t="s">
        <v>27</v>
      </c>
      <c r="D198" s="182" t="s">
        <v>9</v>
      </c>
      <c r="E198" s="182" t="s">
        <v>45</v>
      </c>
      <c r="F198" s="180"/>
      <c r="G198" s="157">
        <f>G199+G207+G227+G231</f>
        <v>8064.200000000001</v>
      </c>
    </row>
    <row r="199" spans="1:7" ht="31.5">
      <c r="A199" s="186" t="s">
        <v>212</v>
      </c>
      <c r="B199" s="183" t="s">
        <v>117</v>
      </c>
      <c r="C199" s="182" t="s">
        <v>27</v>
      </c>
      <c r="D199" s="182" t="s">
        <v>9</v>
      </c>
      <c r="E199" s="182" t="s">
        <v>213</v>
      </c>
      <c r="F199" s="182"/>
      <c r="G199" s="157">
        <f>G200+G204</f>
        <v>2527.8</v>
      </c>
    </row>
    <row r="200" spans="1:7" ht="31.5">
      <c r="A200" s="186" t="s">
        <v>270</v>
      </c>
      <c r="B200" s="183" t="s">
        <v>117</v>
      </c>
      <c r="C200" s="182" t="s">
        <v>27</v>
      </c>
      <c r="D200" s="182" t="s">
        <v>9</v>
      </c>
      <c r="E200" s="182" t="s">
        <v>213</v>
      </c>
      <c r="F200" s="182" t="s">
        <v>272</v>
      </c>
      <c r="G200" s="157">
        <f>G201</f>
        <v>2259.9</v>
      </c>
    </row>
    <row r="201" spans="1:7" ht="31.5">
      <c r="A201" s="186" t="s">
        <v>271</v>
      </c>
      <c r="B201" s="183" t="s">
        <v>117</v>
      </c>
      <c r="C201" s="182" t="s">
        <v>27</v>
      </c>
      <c r="D201" s="182" t="s">
        <v>9</v>
      </c>
      <c r="E201" s="182" t="s">
        <v>213</v>
      </c>
      <c r="F201" s="182" t="s">
        <v>273</v>
      </c>
      <c r="G201" s="157">
        <f>G202+G203</f>
        <v>2259.9</v>
      </c>
    </row>
    <row r="202" spans="1:7" ht="31.5">
      <c r="A202" s="179" t="s">
        <v>249</v>
      </c>
      <c r="B202" s="185" t="s">
        <v>117</v>
      </c>
      <c r="C202" s="180" t="s">
        <v>27</v>
      </c>
      <c r="D202" s="180" t="s">
        <v>9</v>
      </c>
      <c r="E202" s="180" t="s">
        <v>213</v>
      </c>
      <c r="F202" s="180" t="s">
        <v>247</v>
      </c>
      <c r="G202" s="165">
        <v>28.5</v>
      </c>
    </row>
    <row r="203" spans="1:7" ht="31.5">
      <c r="A203" s="179" t="s">
        <v>250</v>
      </c>
      <c r="B203" s="185" t="s">
        <v>117</v>
      </c>
      <c r="C203" s="180" t="s">
        <v>27</v>
      </c>
      <c r="D203" s="180" t="s">
        <v>9</v>
      </c>
      <c r="E203" s="180" t="s">
        <v>213</v>
      </c>
      <c r="F203" s="180" t="s">
        <v>248</v>
      </c>
      <c r="G203" s="165">
        <v>2231.4</v>
      </c>
    </row>
    <row r="204" spans="1:7" ht="47.25">
      <c r="A204" s="186" t="s">
        <v>318</v>
      </c>
      <c r="B204" s="183" t="s">
        <v>117</v>
      </c>
      <c r="C204" s="182" t="s">
        <v>27</v>
      </c>
      <c r="D204" s="182" t="s">
        <v>9</v>
      </c>
      <c r="E204" s="182" t="s">
        <v>213</v>
      </c>
      <c r="F204" s="182" t="s">
        <v>211</v>
      </c>
      <c r="G204" s="157">
        <f>G205</f>
        <v>267.9</v>
      </c>
    </row>
    <row r="205" spans="1:7" ht="15.75">
      <c r="A205" s="186" t="s">
        <v>319</v>
      </c>
      <c r="B205" s="183" t="s">
        <v>117</v>
      </c>
      <c r="C205" s="182" t="s">
        <v>27</v>
      </c>
      <c r="D205" s="182" t="s">
        <v>9</v>
      </c>
      <c r="E205" s="182" t="s">
        <v>213</v>
      </c>
      <c r="F205" s="182" t="s">
        <v>280</v>
      </c>
      <c r="G205" s="157">
        <f>G206</f>
        <v>267.9</v>
      </c>
    </row>
    <row r="206" spans="1:7" ht="15.75">
      <c r="A206" s="179" t="s">
        <v>262</v>
      </c>
      <c r="B206" s="185" t="s">
        <v>117</v>
      </c>
      <c r="C206" s="180" t="s">
        <v>27</v>
      </c>
      <c r="D206" s="180" t="s">
        <v>9</v>
      </c>
      <c r="E206" s="180" t="s">
        <v>213</v>
      </c>
      <c r="F206" s="180" t="s">
        <v>263</v>
      </c>
      <c r="G206" s="165">
        <v>267.9</v>
      </c>
    </row>
    <row r="207" spans="1:7" ht="31.5">
      <c r="A207" s="186" t="s">
        <v>345</v>
      </c>
      <c r="B207" s="183" t="s">
        <v>117</v>
      </c>
      <c r="C207" s="182" t="s">
        <v>27</v>
      </c>
      <c r="D207" s="182" t="s">
        <v>9</v>
      </c>
      <c r="E207" s="182" t="s">
        <v>100</v>
      </c>
      <c r="F207" s="182"/>
      <c r="G207" s="157">
        <f>G208+G212+G216+G223</f>
        <v>2508</v>
      </c>
    </row>
    <row r="208" spans="1:7" ht="15.75">
      <c r="A208" s="186" t="s">
        <v>281</v>
      </c>
      <c r="B208" s="183" t="s">
        <v>117</v>
      </c>
      <c r="C208" s="182" t="s">
        <v>27</v>
      </c>
      <c r="D208" s="182" t="s">
        <v>9</v>
      </c>
      <c r="E208" s="182" t="s">
        <v>101</v>
      </c>
      <c r="F208" s="182"/>
      <c r="G208" s="157">
        <f>G209</f>
        <v>1400</v>
      </c>
    </row>
    <row r="209" spans="1:7" ht="31.5">
      <c r="A209" s="186" t="s">
        <v>270</v>
      </c>
      <c r="B209" s="183" t="s">
        <v>117</v>
      </c>
      <c r="C209" s="182" t="s">
        <v>27</v>
      </c>
      <c r="D209" s="182" t="s">
        <v>9</v>
      </c>
      <c r="E209" s="182" t="s">
        <v>101</v>
      </c>
      <c r="F209" s="182" t="s">
        <v>272</v>
      </c>
      <c r="G209" s="157">
        <f>G210</f>
        <v>1400</v>
      </c>
    </row>
    <row r="210" spans="1:7" ht="31.5">
      <c r="A210" s="186" t="s">
        <v>271</v>
      </c>
      <c r="B210" s="183" t="s">
        <v>117</v>
      </c>
      <c r="C210" s="182" t="s">
        <v>27</v>
      </c>
      <c r="D210" s="182" t="s">
        <v>9</v>
      </c>
      <c r="E210" s="182" t="s">
        <v>101</v>
      </c>
      <c r="F210" s="182" t="s">
        <v>273</v>
      </c>
      <c r="G210" s="157">
        <f>G211</f>
        <v>1400</v>
      </c>
    </row>
    <row r="211" spans="1:7" ht="31.5">
      <c r="A211" s="179" t="s">
        <v>250</v>
      </c>
      <c r="B211" s="185" t="s">
        <v>117</v>
      </c>
      <c r="C211" s="180" t="s">
        <v>27</v>
      </c>
      <c r="D211" s="180" t="s">
        <v>9</v>
      </c>
      <c r="E211" s="180" t="s">
        <v>101</v>
      </c>
      <c r="F211" s="180" t="s">
        <v>248</v>
      </c>
      <c r="G211" s="165">
        <v>1400</v>
      </c>
    </row>
    <row r="212" spans="1:7" ht="31.5">
      <c r="A212" s="186" t="s">
        <v>282</v>
      </c>
      <c r="B212" s="183" t="s">
        <v>117</v>
      </c>
      <c r="C212" s="182" t="s">
        <v>27</v>
      </c>
      <c r="D212" s="182" t="s">
        <v>9</v>
      </c>
      <c r="E212" s="182" t="s">
        <v>102</v>
      </c>
      <c r="F212" s="182"/>
      <c r="G212" s="157">
        <f>G213</f>
        <v>30</v>
      </c>
    </row>
    <row r="213" spans="1:7" ht="31.5">
      <c r="A213" s="186" t="s">
        <v>270</v>
      </c>
      <c r="B213" s="183" t="s">
        <v>117</v>
      </c>
      <c r="C213" s="182" t="s">
        <v>27</v>
      </c>
      <c r="D213" s="182" t="s">
        <v>9</v>
      </c>
      <c r="E213" s="182" t="s">
        <v>102</v>
      </c>
      <c r="F213" s="182" t="s">
        <v>272</v>
      </c>
      <c r="G213" s="157">
        <f>G214</f>
        <v>30</v>
      </c>
    </row>
    <row r="214" spans="1:7" ht="31.5">
      <c r="A214" s="186" t="s">
        <v>271</v>
      </c>
      <c r="B214" s="183" t="s">
        <v>117</v>
      </c>
      <c r="C214" s="182" t="s">
        <v>27</v>
      </c>
      <c r="D214" s="182" t="s">
        <v>9</v>
      </c>
      <c r="E214" s="182" t="s">
        <v>102</v>
      </c>
      <c r="F214" s="182" t="s">
        <v>273</v>
      </c>
      <c r="G214" s="157">
        <f>G215</f>
        <v>30</v>
      </c>
    </row>
    <row r="215" spans="1:7" ht="31.5">
      <c r="A215" s="179" t="s">
        <v>249</v>
      </c>
      <c r="B215" s="185" t="s">
        <v>117</v>
      </c>
      <c r="C215" s="180" t="s">
        <v>27</v>
      </c>
      <c r="D215" s="180" t="s">
        <v>9</v>
      </c>
      <c r="E215" s="180" t="s">
        <v>102</v>
      </c>
      <c r="F215" s="180" t="s">
        <v>247</v>
      </c>
      <c r="G215" s="165">
        <v>30</v>
      </c>
    </row>
    <row r="216" spans="1:7" ht="15.75">
      <c r="A216" s="217" t="s">
        <v>283</v>
      </c>
      <c r="B216" s="183" t="s">
        <v>117</v>
      </c>
      <c r="C216" s="182" t="s">
        <v>27</v>
      </c>
      <c r="D216" s="182" t="s">
        <v>9</v>
      </c>
      <c r="E216" s="182" t="s">
        <v>284</v>
      </c>
      <c r="F216" s="182"/>
      <c r="G216" s="157">
        <f>G217+G220</f>
        <v>1000</v>
      </c>
    </row>
    <row r="217" spans="1:7" ht="31.5">
      <c r="A217" s="186" t="s">
        <v>270</v>
      </c>
      <c r="B217" s="183" t="s">
        <v>117</v>
      </c>
      <c r="C217" s="182" t="s">
        <v>27</v>
      </c>
      <c r="D217" s="182" t="s">
        <v>9</v>
      </c>
      <c r="E217" s="182" t="s">
        <v>284</v>
      </c>
      <c r="F217" s="182" t="s">
        <v>272</v>
      </c>
      <c r="G217" s="157">
        <f>G218</f>
        <v>880</v>
      </c>
    </row>
    <row r="218" spans="1:7" ht="31.5">
      <c r="A218" s="186" t="s">
        <v>271</v>
      </c>
      <c r="B218" s="183" t="s">
        <v>117</v>
      </c>
      <c r="C218" s="182" t="s">
        <v>27</v>
      </c>
      <c r="D218" s="182" t="s">
        <v>9</v>
      </c>
      <c r="E218" s="182" t="s">
        <v>284</v>
      </c>
      <c r="F218" s="182" t="s">
        <v>273</v>
      </c>
      <c r="G218" s="157">
        <f>G219</f>
        <v>880</v>
      </c>
    </row>
    <row r="219" spans="1:7" ht="31.5">
      <c r="A219" s="179" t="s">
        <v>250</v>
      </c>
      <c r="B219" s="185" t="s">
        <v>117</v>
      </c>
      <c r="C219" s="180" t="s">
        <v>27</v>
      </c>
      <c r="D219" s="180" t="s">
        <v>9</v>
      </c>
      <c r="E219" s="180" t="s">
        <v>284</v>
      </c>
      <c r="F219" s="180" t="s">
        <v>248</v>
      </c>
      <c r="G219" s="165">
        <v>880</v>
      </c>
    </row>
    <row r="220" spans="1:7" ht="47.25">
      <c r="A220" s="186" t="s">
        <v>318</v>
      </c>
      <c r="B220" s="183" t="s">
        <v>117</v>
      </c>
      <c r="C220" s="182" t="s">
        <v>27</v>
      </c>
      <c r="D220" s="182" t="s">
        <v>9</v>
      </c>
      <c r="E220" s="182" t="s">
        <v>284</v>
      </c>
      <c r="F220" s="182" t="s">
        <v>211</v>
      </c>
      <c r="G220" s="157">
        <f>G221</f>
        <v>120</v>
      </c>
    </row>
    <row r="221" spans="1:7" ht="15.75">
      <c r="A221" s="186" t="s">
        <v>319</v>
      </c>
      <c r="B221" s="183" t="s">
        <v>117</v>
      </c>
      <c r="C221" s="182" t="s">
        <v>27</v>
      </c>
      <c r="D221" s="182" t="s">
        <v>9</v>
      </c>
      <c r="E221" s="182" t="s">
        <v>284</v>
      </c>
      <c r="F221" s="182" t="s">
        <v>280</v>
      </c>
      <c r="G221" s="157">
        <f>G222</f>
        <v>120</v>
      </c>
    </row>
    <row r="222" spans="1:7" ht="15.75">
      <c r="A222" s="179" t="s">
        <v>262</v>
      </c>
      <c r="B222" s="185" t="s">
        <v>117</v>
      </c>
      <c r="C222" s="180" t="s">
        <v>27</v>
      </c>
      <c r="D222" s="180" t="s">
        <v>9</v>
      </c>
      <c r="E222" s="180" t="s">
        <v>284</v>
      </c>
      <c r="F222" s="180" t="s">
        <v>263</v>
      </c>
      <c r="G222" s="165">
        <v>120</v>
      </c>
    </row>
    <row r="223" spans="1:7" ht="15.75">
      <c r="A223" s="217" t="s">
        <v>285</v>
      </c>
      <c r="B223" s="183" t="s">
        <v>117</v>
      </c>
      <c r="C223" s="182" t="s">
        <v>27</v>
      </c>
      <c r="D223" s="182" t="s">
        <v>9</v>
      </c>
      <c r="E223" s="182" t="s">
        <v>106</v>
      </c>
      <c r="F223" s="182"/>
      <c r="G223" s="166">
        <f>G224</f>
        <v>78</v>
      </c>
    </row>
    <row r="224" spans="1:7" ht="63">
      <c r="A224" s="181" t="s">
        <v>266</v>
      </c>
      <c r="B224" s="183" t="s">
        <v>117</v>
      </c>
      <c r="C224" s="182" t="s">
        <v>27</v>
      </c>
      <c r="D224" s="182" t="s">
        <v>9</v>
      </c>
      <c r="E224" s="182" t="s">
        <v>106</v>
      </c>
      <c r="F224" s="182" t="s">
        <v>268</v>
      </c>
      <c r="G224" s="166">
        <f>G225</f>
        <v>78</v>
      </c>
    </row>
    <row r="225" spans="1:7" ht="15.75">
      <c r="A225" s="181" t="s">
        <v>267</v>
      </c>
      <c r="B225" s="183" t="s">
        <v>117</v>
      </c>
      <c r="C225" s="182" t="s">
        <v>27</v>
      </c>
      <c r="D225" s="182" t="s">
        <v>9</v>
      </c>
      <c r="E225" s="182" t="s">
        <v>106</v>
      </c>
      <c r="F225" s="182" t="s">
        <v>269</v>
      </c>
      <c r="G225" s="166">
        <f>G226</f>
        <v>78</v>
      </c>
    </row>
    <row r="226" spans="1:7" ht="15.75">
      <c r="A226" s="184" t="s">
        <v>244</v>
      </c>
      <c r="B226" s="185" t="s">
        <v>117</v>
      </c>
      <c r="C226" s="180" t="s">
        <v>27</v>
      </c>
      <c r="D226" s="180" t="s">
        <v>9</v>
      </c>
      <c r="E226" s="180" t="s">
        <v>106</v>
      </c>
      <c r="F226" s="180" t="s">
        <v>245</v>
      </c>
      <c r="G226" s="167">
        <v>78</v>
      </c>
    </row>
    <row r="227" spans="1:7" ht="47.25">
      <c r="A227" s="186" t="s">
        <v>286</v>
      </c>
      <c r="B227" s="183" t="s">
        <v>117</v>
      </c>
      <c r="C227" s="182" t="s">
        <v>27</v>
      </c>
      <c r="D227" s="182" t="s">
        <v>9</v>
      </c>
      <c r="E227" s="182" t="s">
        <v>231</v>
      </c>
      <c r="F227" s="180"/>
      <c r="G227" s="166">
        <f>G228</f>
        <v>154</v>
      </c>
    </row>
    <row r="228" spans="1:7" ht="31.5">
      <c r="A228" s="186" t="s">
        <v>270</v>
      </c>
      <c r="B228" s="183" t="s">
        <v>117</v>
      </c>
      <c r="C228" s="182" t="s">
        <v>27</v>
      </c>
      <c r="D228" s="182" t="s">
        <v>9</v>
      </c>
      <c r="E228" s="182" t="s">
        <v>231</v>
      </c>
      <c r="F228" s="182" t="s">
        <v>272</v>
      </c>
      <c r="G228" s="166">
        <f>G229</f>
        <v>154</v>
      </c>
    </row>
    <row r="229" spans="1:7" ht="31.5">
      <c r="A229" s="186" t="s">
        <v>271</v>
      </c>
      <c r="B229" s="183" t="s">
        <v>117</v>
      </c>
      <c r="C229" s="182" t="s">
        <v>27</v>
      </c>
      <c r="D229" s="182" t="s">
        <v>9</v>
      </c>
      <c r="E229" s="182" t="s">
        <v>231</v>
      </c>
      <c r="F229" s="182" t="s">
        <v>273</v>
      </c>
      <c r="G229" s="166">
        <f>G230</f>
        <v>154</v>
      </c>
    </row>
    <row r="230" spans="1:7" ht="31.5">
      <c r="A230" s="179" t="s">
        <v>250</v>
      </c>
      <c r="B230" s="185" t="s">
        <v>117</v>
      </c>
      <c r="C230" s="180" t="s">
        <v>27</v>
      </c>
      <c r="D230" s="180" t="s">
        <v>9</v>
      </c>
      <c r="E230" s="180" t="s">
        <v>231</v>
      </c>
      <c r="F230" s="180" t="s">
        <v>248</v>
      </c>
      <c r="G230" s="167">
        <v>154</v>
      </c>
    </row>
    <row r="231" spans="1:7" ht="47.25">
      <c r="A231" s="181" t="s">
        <v>389</v>
      </c>
      <c r="B231" s="183" t="s">
        <v>117</v>
      </c>
      <c r="C231" s="182" t="s">
        <v>27</v>
      </c>
      <c r="D231" s="182" t="s">
        <v>9</v>
      </c>
      <c r="E231" s="182" t="s">
        <v>390</v>
      </c>
      <c r="F231" s="182"/>
      <c r="G231" s="160">
        <f>G232</f>
        <v>2874.4</v>
      </c>
    </row>
    <row r="232" spans="1:7" ht="63">
      <c r="A232" s="181" t="s">
        <v>266</v>
      </c>
      <c r="B232" s="183" t="s">
        <v>117</v>
      </c>
      <c r="C232" s="182" t="s">
        <v>27</v>
      </c>
      <c r="D232" s="182" t="s">
        <v>9</v>
      </c>
      <c r="E232" s="182" t="s">
        <v>390</v>
      </c>
      <c r="F232" s="182" t="s">
        <v>268</v>
      </c>
      <c r="G232" s="160">
        <f>G233</f>
        <v>2874.4</v>
      </c>
    </row>
    <row r="233" spans="1:7" ht="15.75">
      <c r="A233" s="181" t="s">
        <v>267</v>
      </c>
      <c r="B233" s="183" t="s">
        <v>117</v>
      </c>
      <c r="C233" s="182" t="s">
        <v>27</v>
      </c>
      <c r="D233" s="182" t="s">
        <v>9</v>
      </c>
      <c r="E233" s="182" t="s">
        <v>390</v>
      </c>
      <c r="F233" s="182" t="s">
        <v>269</v>
      </c>
      <c r="G233" s="160">
        <f>G234</f>
        <v>2874.4</v>
      </c>
    </row>
    <row r="234" spans="1:7" ht="15.75">
      <c r="A234" s="184" t="s">
        <v>244</v>
      </c>
      <c r="B234" s="185" t="s">
        <v>117</v>
      </c>
      <c r="C234" s="180" t="s">
        <v>27</v>
      </c>
      <c r="D234" s="180" t="s">
        <v>9</v>
      </c>
      <c r="E234" s="180" t="s">
        <v>390</v>
      </c>
      <c r="F234" s="180" t="s">
        <v>245</v>
      </c>
      <c r="G234" s="161">
        <v>2874.4</v>
      </c>
    </row>
    <row r="235" spans="1:7" ht="63">
      <c r="A235" s="181" t="s">
        <v>234</v>
      </c>
      <c r="B235" s="183" t="s">
        <v>117</v>
      </c>
      <c r="C235" s="182" t="s">
        <v>27</v>
      </c>
      <c r="D235" s="182" t="s">
        <v>9</v>
      </c>
      <c r="E235" s="182" t="s">
        <v>210</v>
      </c>
      <c r="F235" s="182"/>
      <c r="G235" s="157">
        <f>G236</f>
        <v>1168</v>
      </c>
    </row>
    <row r="236" spans="1:7" ht="63">
      <c r="A236" s="181" t="s">
        <v>349</v>
      </c>
      <c r="B236" s="183" t="s">
        <v>117</v>
      </c>
      <c r="C236" s="182" t="s">
        <v>27</v>
      </c>
      <c r="D236" s="182" t="s">
        <v>9</v>
      </c>
      <c r="E236" s="182" t="s">
        <v>350</v>
      </c>
      <c r="F236" s="182"/>
      <c r="G236" s="157">
        <f>G237</f>
        <v>1168</v>
      </c>
    </row>
    <row r="237" spans="1:7" ht="47.25">
      <c r="A237" s="186" t="s">
        <v>318</v>
      </c>
      <c r="B237" s="183" t="s">
        <v>117</v>
      </c>
      <c r="C237" s="182" t="s">
        <v>27</v>
      </c>
      <c r="D237" s="182" t="s">
        <v>9</v>
      </c>
      <c r="E237" s="182" t="s">
        <v>350</v>
      </c>
      <c r="F237" s="182" t="s">
        <v>211</v>
      </c>
      <c r="G237" s="157">
        <f>G238</f>
        <v>1168</v>
      </c>
    </row>
    <row r="238" spans="1:7" ht="15.75">
      <c r="A238" s="186" t="s">
        <v>319</v>
      </c>
      <c r="B238" s="183" t="s">
        <v>117</v>
      </c>
      <c r="C238" s="182" t="s">
        <v>27</v>
      </c>
      <c r="D238" s="182" t="s">
        <v>9</v>
      </c>
      <c r="E238" s="182" t="s">
        <v>350</v>
      </c>
      <c r="F238" s="182" t="s">
        <v>280</v>
      </c>
      <c r="G238" s="157">
        <f>G239</f>
        <v>1168</v>
      </c>
    </row>
    <row r="239" spans="1:7" ht="15.75">
      <c r="A239" s="179" t="s">
        <v>262</v>
      </c>
      <c r="B239" s="185" t="s">
        <v>117</v>
      </c>
      <c r="C239" s="180" t="s">
        <v>27</v>
      </c>
      <c r="D239" s="180" t="s">
        <v>9</v>
      </c>
      <c r="E239" s="180" t="s">
        <v>350</v>
      </c>
      <c r="F239" s="180" t="s">
        <v>263</v>
      </c>
      <c r="G239" s="165">
        <v>1168</v>
      </c>
    </row>
    <row r="240" spans="1:7" ht="18.75">
      <c r="A240" s="209" t="s">
        <v>31</v>
      </c>
      <c r="B240" s="183" t="s">
        <v>117</v>
      </c>
      <c r="C240" s="210" t="s">
        <v>27</v>
      </c>
      <c r="D240" s="210" t="s">
        <v>28</v>
      </c>
      <c r="E240" s="210"/>
      <c r="F240" s="210"/>
      <c r="G240" s="168">
        <f>G241+G253+G272+G301+G294+G340+G287</f>
        <v>313483.296</v>
      </c>
    </row>
    <row r="241" spans="1:7" ht="47.25">
      <c r="A241" s="181" t="s">
        <v>14</v>
      </c>
      <c r="B241" s="182" t="s">
        <v>117</v>
      </c>
      <c r="C241" s="182" t="s">
        <v>27</v>
      </c>
      <c r="D241" s="182" t="s">
        <v>28</v>
      </c>
      <c r="E241" s="182" t="s">
        <v>15</v>
      </c>
      <c r="F241" s="182"/>
      <c r="G241" s="157">
        <f>G242</f>
        <v>191865.44</v>
      </c>
    </row>
    <row r="242" spans="1:7" ht="63">
      <c r="A242" s="186" t="s">
        <v>183</v>
      </c>
      <c r="B242" s="182" t="s">
        <v>117</v>
      </c>
      <c r="C242" s="182" t="s">
        <v>27</v>
      </c>
      <c r="D242" s="182" t="s">
        <v>28</v>
      </c>
      <c r="E242" s="182" t="s">
        <v>159</v>
      </c>
      <c r="F242" s="182"/>
      <c r="G242" s="157">
        <f>G243+G246+G250</f>
        <v>191865.44</v>
      </c>
    </row>
    <row r="243" spans="1:7" ht="63">
      <c r="A243" s="181" t="s">
        <v>266</v>
      </c>
      <c r="B243" s="182" t="s">
        <v>117</v>
      </c>
      <c r="C243" s="182" t="s">
        <v>27</v>
      </c>
      <c r="D243" s="182" t="s">
        <v>28</v>
      </c>
      <c r="E243" s="182" t="s">
        <v>159</v>
      </c>
      <c r="F243" s="182" t="s">
        <v>268</v>
      </c>
      <c r="G243" s="157">
        <f>G244</f>
        <v>84363.7</v>
      </c>
    </row>
    <row r="244" spans="1:7" ht="15.75">
      <c r="A244" s="181" t="s">
        <v>267</v>
      </c>
      <c r="B244" s="182" t="s">
        <v>117</v>
      </c>
      <c r="C244" s="182" t="s">
        <v>27</v>
      </c>
      <c r="D244" s="182" t="s">
        <v>28</v>
      </c>
      <c r="E244" s="182" t="s">
        <v>159</v>
      </c>
      <c r="F244" s="182" t="s">
        <v>269</v>
      </c>
      <c r="G244" s="157">
        <f>G245</f>
        <v>84363.7</v>
      </c>
    </row>
    <row r="245" spans="1:7" ht="15.75">
      <c r="A245" s="184" t="s">
        <v>244</v>
      </c>
      <c r="B245" s="180" t="s">
        <v>117</v>
      </c>
      <c r="C245" s="180" t="s">
        <v>27</v>
      </c>
      <c r="D245" s="180" t="s">
        <v>28</v>
      </c>
      <c r="E245" s="180" t="s">
        <v>159</v>
      </c>
      <c r="F245" s="180" t="s">
        <v>245</v>
      </c>
      <c r="G245" s="165">
        <v>84363.7</v>
      </c>
    </row>
    <row r="246" spans="1:7" ht="31.5">
      <c r="A246" s="186" t="s">
        <v>270</v>
      </c>
      <c r="B246" s="182" t="s">
        <v>117</v>
      </c>
      <c r="C246" s="182" t="s">
        <v>27</v>
      </c>
      <c r="D246" s="182" t="s">
        <v>28</v>
      </c>
      <c r="E246" s="182" t="s">
        <v>159</v>
      </c>
      <c r="F246" s="182" t="s">
        <v>272</v>
      </c>
      <c r="G246" s="157">
        <f>G247</f>
        <v>719.24</v>
      </c>
    </row>
    <row r="247" spans="1:7" ht="31.5">
      <c r="A247" s="186" t="s">
        <v>271</v>
      </c>
      <c r="B247" s="182" t="s">
        <v>117</v>
      </c>
      <c r="C247" s="182" t="s">
        <v>27</v>
      </c>
      <c r="D247" s="182" t="s">
        <v>28</v>
      </c>
      <c r="E247" s="182" t="s">
        <v>159</v>
      </c>
      <c r="F247" s="182" t="s">
        <v>273</v>
      </c>
      <c r="G247" s="157">
        <f>G249+G248</f>
        <v>719.24</v>
      </c>
    </row>
    <row r="248" spans="1:7" ht="31.5">
      <c r="A248" s="179" t="s">
        <v>249</v>
      </c>
      <c r="B248" s="180" t="s">
        <v>117</v>
      </c>
      <c r="C248" s="180" t="s">
        <v>27</v>
      </c>
      <c r="D248" s="180" t="s">
        <v>28</v>
      </c>
      <c r="E248" s="180" t="s">
        <v>159</v>
      </c>
      <c r="F248" s="180" t="s">
        <v>247</v>
      </c>
      <c r="G248" s="165">
        <v>59</v>
      </c>
    </row>
    <row r="249" spans="1:7" ht="31.5">
      <c r="A249" s="179" t="s">
        <v>250</v>
      </c>
      <c r="B249" s="180" t="s">
        <v>117</v>
      </c>
      <c r="C249" s="180" t="s">
        <v>27</v>
      </c>
      <c r="D249" s="180" t="s">
        <v>28</v>
      </c>
      <c r="E249" s="180" t="s">
        <v>159</v>
      </c>
      <c r="F249" s="180" t="s">
        <v>248</v>
      </c>
      <c r="G249" s="165">
        <v>660.24</v>
      </c>
    </row>
    <row r="250" spans="1:7" ht="47.25">
      <c r="A250" s="186" t="s">
        <v>318</v>
      </c>
      <c r="B250" s="182" t="s">
        <v>117</v>
      </c>
      <c r="C250" s="182" t="s">
        <v>27</v>
      </c>
      <c r="D250" s="182" t="s">
        <v>28</v>
      </c>
      <c r="E250" s="182" t="s">
        <v>159</v>
      </c>
      <c r="F250" s="182" t="s">
        <v>211</v>
      </c>
      <c r="G250" s="157">
        <f>G251</f>
        <v>106782.5</v>
      </c>
    </row>
    <row r="251" spans="1:7" ht="15.75">
      <c r="A251" s="186" t="s">
        <v>319</v>
      </c>
      <c r="B251" s="182" t="s">
        <v>117</v>
      </c>
      <c r="C251" s="182" t="s">
        <v>27</v>
      </c>
      <c r="D251" s="182" t="s">
        <v>28</v>
      </c>
      <c r="E251" s="182" t="s">
        <v>159</v>
      </c>
      <c r="F251" s="182" t="s">
        <v>280</v>
      </c>
      <c r="G251" s="157">
        <f>G252</f>
        <v>106782.5</v>
      </c>
    </row>
    <row r="252" spans="1:7" ht="47.25">
      <c r="A252" s="179" t="s">
        <v>261</v>
      </c>
      <c r="B252" s="180" t="s">
        <v>117</v>
      </c>
      <c r="C252" s="180" t="s">
        <v>27</v>
      </c>
      <c r="D252" s="180" t="s">
        <v>28</v>
      </c>
      <c r="E252" s="180" t="s">
        <v>159</v>
      </c>
      <c r="F252" s="180" t="s">
        <v>260</v>
      </c>
      <c r="G252" s="165">
        <v>106782.5</v>
      </c>
    </row>
    <row r="253" spans="1:7" ht="15.75">
      <c r="A253" s="186" t="s">
        <v>40</v>
      </c>
      <c r="B253" s="183" t="s">
        <v>117</v>
      </c>
      <c r="C253" s="182" t="s">
        <v>27</v>
      </c>
      <c r="D253" s="182" t="s">
        <v>28</v>
      </c>
      <c r="E253" s="182" t="s">
        <v>41</v>
      </c>
      <c r="F253" s="182"/>
      <c r="G253" s="157">
        <f>G254</f>
        <v>67375.73000000001</v>
      </c>
    </row>
    <row r="254" spans="1:7" ht="31.5">
      <c r="A254" s="186" t="s">
        <v>379</v>
      </c>
      <c r="B254" s="183" t="s">
        <v>117</v>
      </c>
      <c r="C254" s="182" t="s">
        <v>27</v>
      </c>
      <c r="D254" s="182" t="s">
        <v>28</v>
      </c>
      <c r="E254" s="182" t="s">
        <v>42</v>
      </c>
      <c r="F254" s="182"/>
      <c r="G254" s="157">
        <f>G255+G259+G264+G268</f>
        <v>67375.73000000001</v>
      </c>
    </row>
    <row r="255" spans="1:7" ht="63">
      <c r="A255" s="181" t="s">
        <v>266</v>
      </c>
      <c r="B255" s="183" t="s">
        <v>117</v>
      </c>
      <c r="C255" s="182" t="s">
        <v>27</v>
      </c>
      <c r="D255" s="182" t="s">
        <v>28</v>
      </c>
      <c r="E255" s="182" t="s">
        <v>42</v>
      </c>
      <c r="F255" s="182" t="s">
        <v>268</v>
      </c>
      <c r="G255" s="157">
        <f>G256</f>
        <v>7573.799999999999</v>
      </c>
    </row>
    <row r="256" spans="1:7" ht="15.75">
      <c r="A256" s="181" t="s">
        <v>267</v>
      </c>
      <c r="B256" s="183" t="s">
        <v>117</v>
      </c>
      <c r="C256" s="182" t="s">
        <v>27</v>
      </c>
      <c r="D256" s="182" t="s">
        <v>28</v>
      </c>
      <c r="E256" s="182" t="s">
        <v>42</v>
      </c>
      <c r="F256" s="182" t="s">
        <v>269</v>
      </c>
      <c r="G256" s="157">
        <f>G258+G257</f>
        <v>7573.799999999999</v>
      </c>
    </row>
    <row r="257" spans="1:7" ht="15.75">
      <c r="A257" s="184" t="s">
        <v>244</v>
      </c>
      <c r="B257" s="185" t="s">
        <v>117</v>
      </c>
      <c r="C257" s="180" t="s">
        <v>27</v>
      </c>
      <c r="D257" s="180" t="s">
        <v>28</v>
      </c>
      <c r="E257" s="180" t="s">
        <v>42</v>
      </c>
      <c r="F257" s="180" t="s">
        <v>245</v>
      </c>
      <c r="G257" s="165">
        <v>2690.6</v>
      </c>
    </row>
    <row r="258" spans="1:7" ht="15.75">
      <c r="A258" s="184" t="s">
        <v>253</v>
      </c>
      <c r="B258" s="185" t="s">
        <v>117</v>
      </c>
      <c r="C258" s="180" t="s">
        <v>27</v>
      </c>
      <c r="D258" s="180" t="s">
        <v>28</v>
      </c>
      <c r="E258" s="180" t="s">
        <v>42</v>
      </c>
      <c r="F258" s="180" t="s">
        <v>246</v>
      </c>
      <c r="G258" s="165">
        <v>4883.2</v>
      </c>
    </row>
    <row r="259" spans="1:7" ht="31.5">
      <c r="A259" s="186" t="s">
        <v>270</v>
      </c>
      <c r="B259" s="183" t="s">
        <v>117</v>
      </c>
      <c r="C259" s="182" t="s">
        <v>27</v>
      </c>
      <c r="D259" s="182" t="s">
        <v>28</v>
      </c>
      <c r="E259" s="182" t="s">
        <v>42</v>
      </c>
      <c r="F259" s="182" t="s">
        <v>272</v>
      </c>
      <c r="G259" s="157">
        <f>G260</f>
        <v>23268.55</v>
      </c>
    </row>
    <row r="260" spans="1:7" ht="31.5">
      <c r="A260" s="186" t="s">
        <v>271</v>
      </c>
      <c r="B260" s="183" t="s">
        <v>117</v>
      </c>
      <c r="C260" s="182" t="s">
        <v>27</v>
      </c>
      <c r="D260" s="182" t="s">
        <v>28</v>
      </c>
      <c r="E260" s="182" t="s">
        <v>42</v>
      </c>
      <c r="F260" s="182" t="s">
        <v>273</v>
      </c>
      <c r="G260" s="157">
        <f>G261+G262+G263</f>
        <v>23268.55</v>
      </c>
    </row>
    <row r="261" spans="1:7" ht="31.5">
      <c r="A261" s="179" t="s">
        <v>249</v>
      </c>
      <c r="B261" s="185" t="s">
        <v>117</v>
      </c>
      <c r="C261" s="180" t="s">
        <v>27</v>
      </c>
      <c r="D261" s="180" t="s">
        <v>28</v>
      </c>
      <c r="E261" s="180" t="s">
        <v>42</v>
      </c>
      <c r="F261" s="180" t="s">
        <v>247</v>
      </c>
      <c r="G261" s="165">
        <v>350.2</v>
      </c>
    </row>
    <row r="262" spans="1:7" ht="31.5">
      <c r="A262" s="179" t="s">
        <v>258</v>
      </c>
      <c r="B262" s="185" t="s">
        <v>117</v>
      </c>
      <c r="C262" s="180" t="s">
        <v>27</v>
      </c>
      <c r="D262" s="180" t="s">
        <v>28</v>
      </c>
      <c r="E262" s="180" t="s">
        <v>42</v>
      </c>
      <c r="F262" s="180" t="s">
        <v>259</v>
      </c>
      <c r="G262" s="165">
        <v>616.4</v>
      </c>
    </row>
    <row r="263" spans="1:7" ht="31.5">
      <c r="A263" s="179" t="s">
        <v>250</v>
      </c>
      <c r="B263" s="185" t="s">
        <v>117</v>
      </c>
      <c r="C263" s="180" t="s">
        <v>27</v>
      </c>
      <c r="D263" s="180" t="s">
        <v>28</v>
      </c>
      <c r="E263" s="180" t="s">
        <v>42</v>
      </c>
      <c r="F263" s="180" t="s">
        <v>248</v>
      </c>
      <c r="G263" s="165">
        <v>22301.95</v>
      </c>
    </row>
    <row r="264" spans="1:7" ht="47.25">
      <c r="A264" s="186" t="s">
        <v>318</v>
      </c>
      <c r="B264" s="183" t="s">
        <v>117</v>
      </c>
      <c r="C264" s="182" t="s">
        <v>27</v>
      </c>
      <c r="D264" s="182" t="s">
        <v>28</v>
      </c>
      <c r="E264" s="182" t="s">
        <v>42</v>
      </c>
      <c r="F264" s="182" t="s">
        <v>211</v>
      </c>
      <c r="G264" s="157">
        <f>G265</f>
        <v>36480.5</v>
      </c>
    </row>
    <row r="265" spans="1:7" ht="15.75">
      <c r="A265" s="186" t="s">
        <v>319</v>
      </c>
      <c r="B265" s="183" t="s">
        <v>117</v>
      </c>
      <c r="C265" s="182" t="s">
        <v>27</v>
      </c>
      <c r="D265" s="182" t="s">
        <v>28</v>
      </c>
      <c r="E265" s="182" t="s">
        <v>42</v>
      </c>
      <c r="F265" s="182" t="s">
        <v>280</v>
      </c>
      <c r="G265" s="157">
        <f>G266+G267</f>
        <v>36480.5</v>
      </c>
    </row>
    <row r="266" spans="1:7" ht="47.25">
      <c r="A266" s="179" t="s">
        <v>261</v>
      </c>
      <c r="B266" s="185" t="s">
        <v>117</v>
      </c>
      <c r="C266" s="180" t="s">
        <v>27</v>
      </c>
      <c r="D266" s="180" t="s">
        <v>28</v>
      </c>
      <c r="E266" s="180" t="s">
        <v>42</v>
      </c>
      <c r="F266" s="180" t="s">
        <v>260</v>
      </c>
      <c r="G266" s="165">
        <v>32593.5</v>
      </c>
    </row>
    <row r="267" spans="1:7" ht="15.75">
      <c r="A267" s="179" t="s">
        <v>262</v>
      </c>
      <c r="B267" s="185" t="s">
        <v>117</v>
      </c>
      <c r="C267" s="180" t="s">
        <v>27</v>
      </c>
      <c r="D267" s="180" t="s">
        <v>28</v>
      </c>
      <c r="E267" s="180" t="s">
        <v>42</v>
      </c>
      <c r="F267" s="180" t="s">
        <v>263</v>
      </c>
      <c r="G267" s="165">
        <v>3887</v>
      </c>
    </row>
    <row r="268" spans="1:7" ht="15.75">
      <c r="A268" s="217" t="s">
        <v>276</v>
      </c>
      <c r="B268" s="183" t="s">
        <v>117</v>
      </c>
      <c r="C268" s="182" t="s">
        <v>27</v>
      </c>
      <c r="D268" s="182" t="s">
        <v>28</v>
      </c>
      <c r="E268" s="182" t="s">
        <v>42</v>
      </c>
      <c r="F268" s="182" t="s">
        <v>278</v>
      </c>
      <c r="G268" s="157">
        <f>G269</f>
        <v>52.88</v>
      </c>
    </row>
    <row r="269" spans="1:7" ht="31.5">
      <c r="A269" s="186" t="s">
        <v>277</v>
      </c>
      <c r="B269" s="183" t="s">
        <v>117</v>
      </c>
      <c r="C269" s="182" t="s">
        <v>27</v>
      </c>
      <c r="D269" s="182" t="s">
        <v>28</v>
      </c>
      <c r="E269" s="182" t="s">
        <v>42</v>
      </c>
      <c r="F269" s="182" t="s">
        <v>279</v>
      </c>
      <c r="G269" s="157">
        <f>G271+G270</f>
        <v>52.88</v>
      </c>
    </row>
    <row r="270" spans="1:7" ht="15.75">
      <c r="A270" s="179" t="s">
        <v>264</v>
      </c>
      <c r="B270" s="185" t="s">
        <v>117</v>
      </c>
      <c r="C270" s="180" t="s">
        <v>27</v>
      </c>
      <c r="D270" s="180" t="s">
        <v>28</v>
      </c>
      <c r="E270" s="180" t="s">
        <v>42</v>
      </c>
      <c r="F270" s="180" t="s">
        <v>265</v>
      </c>
      <c r="G270" s="165">
        <v>40</v>
      </c>
    </row>
    <row r="271" spans="1:7" ht="15.75">
      <c r="A271" s="218" t="s">
        <v>256</v>
      </c>
      <c r="B271" s="185" t="s">
        <v>117</v>
      </c>
      <c r="C271" s="180" t="s">
        <v>27</v>
      </c>
      <c r="D271" s="180" t="s">
        <v>28</v>
      </c>
      <c r="E271" s="180" t="s">
        <v>42</v>
      </c>
      <c r="F271" s="180" t="s">
        <v>257</v>
      </c>
      <c r="G271" s="165">
        <v>12.88</v>
      </c>
    </row>
    <row r="272" spans="1:7" ht="15.75">
      <c r="A272" s="186" t="s">
        <v>26</v>
      </c>
      <c r="B272" s="183" t="s">
        <v>117</v>
      </c>
      <c r="C272" s="182" t="s">
        <v>27</v>
      </c>
      <c r="D272" s="182" t="s">
        <v>28</v>
      </c>
      <c r="E272" s="182" t="s">
        <v>29</v>
      </c>
      <c r="F272" s="182"/>
      <c r="G272" s="157">
        <f>G273</f>
        <v>21418.699999999997</v>
      </c>
    </row>
    <row r="273" spans="1:7" ht="15.75">
      <c r="A273" s="186" t="s">
        <v>4</v>
      </c>
      <c r="B273" s="183" t="s">
        <v>117</v>
      </c>
      <c r="C273" s="182" t="s">
        <v>27</v>
      </c>
      <c r="D273" s="182" t="s">
        <v>28</v>
      </c>
      <c r="E273" s="182" t="s">
        <v>30</v>
      </c>
      <c r="F273" s="182"/>
      <c r="G273" s="157">
        <f>G274+G278+G283</f>
        <v>21418.699999999997</v>
      </c>
    </row>
    <row r="274" spans="1:7" ht="63">
      <c r="A274" s="181" t="s">
        <v>266</v>
      </c>
      <c r="B274" s="183" t="s">
        <v>117</v>
      </c>
      <c r="C274" s="182" t="s">
        <v>27</v>
      </c>
      <c r="D274" s="182" t="s">
        <v>28</v>
      </c>
      <c r="E274" s="182" t="s">
        <v>30</v>
      </c>
      <c r="F274" s="182" t="s">
        <v>268</v>
      </c>
      <c r="G274" s="157">
        <f>G275</f>
        <v>16322.6</v>
      </c>
    </row>
    <row r="275" spans="1:7" ht="15.75">
      <c r="A275" s="181" t="s">
        <v>267</v>
      </c>
      <c r="B275" s="183" t="s">
        <v>117</v>
      </c>
      <c r="C275" s="182" t="s">
        <v>27</v>
      </c>
      <c r="D275" s="182" t="s">
        <v>28</v>
      </c>
      <c r="E275" s="182" t="s">
        <v>30</v>
      </c>
      <c r="F275" s="182" t="s">
        <v>269</v>
      </c>
      <c r="G275" s="157">
        <f>G276+G277</f>
        <v>16322.6</v>
      </c>
    </row>
    <row r="276" spans="1:7" ht="15.75">
      <c r="A276" s="184" t="s">
        <v>244</v>
      </c>
      <c r="B276" s="185" t="s">
        <v>117</v>
      </c>
      <c r="C276" s="180" t="s">
        <v>27</v>
      </c>
      <c r="D276" s="180" t="s">
        <v>28</v>
      </c>
      <c r="E276" s="180" t="s">
        <v>30</v>
      </c>
      <c r="F276" s="180" t="s">
        <v>245</v>
      </c>
      <c r="G276" s="165">
        <v>14895.4</v>
      </c>
    </row>
    <row r="277" spans="1:7" ht="15.75">
      <c r="A277" s="184" t="s">
        <v>253</v>
      </c>
      <c r="B277" s="185" t="s">
        <v>117</v>
      </c>
      <c r="C277" s="180" t="s">
        <v>27</v>
      </c>
      <c r="D277" s="180" t="s">
        <v>28</v>
      </c>
      <c r="E277" s="180" t="s">
        <v>30</v>
      </c>
      <c r="F277" s="180" t="s">
        <v>246</v>
      </c>
      <c r="G277" s="165">
        <v>1427.2</v>
      </c>
    </row>
    <row r="278" spans="1:7" ht="31.5">
      <c r="A278" s="186" t="s">
        <v>270</v>
      </c>
      <c r="B278" s="183" t="s">
        <v>117</v>
      </c>
      <c r="C278" s="182" t="s">
        <v>27</v>
      </c>
      <c r="D278" s="182" t="s">
        <v>28</v>
      </c>
      <c r="E278" s="182" t="s">
        <v>30</v>
      </c>
      <c r="F278" s="182" t="s">
        <v>272</v>
      </c>
      <c r="G278" s="157">
        <f>G279</f>
        <v>5053</v>
      </c>
    </row>
    <row r="279" spans="1:7" ht="31.5">
      <c r="A279" s="186" t="s">
        <v>271</v>
      </c>
      <c r="B279" s="183" t="s">
        <v>117</v>
      </c>
      <c r="C279" s="182" t="s">
        <v>27</v>
      </c>
      <c r="D279" s="182" t="s">
        <v>28</v>
      </c>
      <c r="E279" s="182" t="s">
        <v>30</v>
      </c>
      <c r="F279" s="182" t="s">
        <v>273</v>
      </c>
      <c r="G279" s="157">
        <f>G280+G281+G282</f>
        <v>5053</v>
      </c>
    </row>
    <row r="280" spans="1:7" ht="31.5">
      <c r="A280" s="179" t="s">
        <v>249</v>
      </c>
      <c r="B280" s="185" t="s">
        <v>117</v>
      </c>
      <c r="C280" s="180" t="s">
        <v>27</v>
      </c>
      <c r="D280" s="180" t="s">
        <v>28</v>
      </c>
      <c r="E280" s="180" t="s">
        <v>30</v>
      </c>
      <c r="F280" s="180" t="s">
        <v>247</v>
      </c>
      <c r="G280" s="165">
        <v>456.1</v>
      </c>
    </row>
    <row r="281" spans="1:7" ht="31.5">
      <c r="A281" s="179" t="s">
        <v>258</v>
      </c>
      <c r="B281" s="185" t="s">
        <v>117</v>
      </c>
      <c r="C281" s="180" t="s">
        <v>27</v>
      </c>
      <c r="D281" s="180" t="s">
        <v>28</v>
      </c>
      <c r="E281" s="180" t="s">
        <v>30</v>
      </c>
      <c r="F281" s="180" t="s">
        <v>259</v>
      </c>
      <c r="G281" s="165">
        <v>441.5</v>
      </c>
    </row>
    <row r="282" spans="1:7" ht="31.5">
      <c r="A282" s="179" t="s">
        <v>250</v>
      </c>
      <c r="B282" s="185" t="s">
        <v>117</v>
      </c>
      <c r="C282" s="180" t="s">
        <v>27</v>
      </c>
      <c r="D282" s="180" t="s">
        <v>28</v>
      </c>
      <c r="E282" s="180" t="s">
        <v>30</v>
      </c>
      <c r="F282" s="180" t="s">
        <v>248</v>
      </c>
      <c r="G282" s="165">
        <v>4155.4</v>
      </c>
    </row>
    <row r="283" spans="1:7" ht="15.75">
      <c r="A283" s="217" t="s">
        <v>276</v>
      </c>
      <c r="B283" s="183" t="s">
        <v>117</v>
      </c>
      <c r="C283" s="182" t="s">
        <v>27</v>
      </c>
      <c r="D283" s="182" t="s">
        <v>28</v>
      </c>
      <c r="E283" s="182" t="s">
        <v>30</v>
      </c>
      <c r="F283" s="182" t="s">
        <v>278</v>
      </c>
      <c r="G283" s="157">
        <f>G284</f>
        <v>43.1</v>
      </c>
    </row>
    <row r="284" spans="1:7" ht="31.5">
      <c r="A284" s="186" t="s">
        <v>277</v>
      </c>
      <c r="B284" s="183" t="s">
        <v>117</v>
      </c>
      <c r="C284" s="182" t="s">
        <v>27</v>
      </c>
      <c r="D284" s="182" t="s">
        <v>28</v>
      </c>
      <c r="E284" s="182" t="s">
        <v>30</v>
      </c>
      <c r="F284" s="182" t="s">
        <v>279</v>
      </c>
      <c r="G284" s="157">
        <f>G285</f>
        <v>43.1</v>
      </c>
    </row>
    <row r="285" spans="1:7" ht="15.75">
      <c r="A285" s="179" t="s">
        <v>264</v>
      </c>
      <c r="B285" s="185" t="s">
        <v>117</v>
      </c>
      <c r="C285" s="180" t="s">
        <v>27</v>
      </c>
      <c r="D285" s="180" t="s">
        <v>28</v>
      </c>
      <c r="E285" s="180" t="s">
        <v>30</v>
      </c>
      <c r="F285" s="180" t="s">
        <v>265</v>
      </c>
      <c r="G285" s="165">
        <v>43.1</v>
      </c>
    </row>
    <row r="286" spans="1:7" ht="15.75">
      <c r="A286" s="186" t="s">
        <v>432</v>
      </c>
      <c r="B286" s="183" t="s">
        <v>117</v>
      </c>
      <c r="C286" s="182" t="s">
        <v>27</v>
      </c>
      <c r="D286" s="182" t="s">
        <v>28</v>
      </c>
      <c r="E286" s="182" t="s">
        <v>428</v>
      </c>
      <c r="F286" s="182"/>
      <c r="G286" s="157">
        <f>G287</f>
        <v>3097.3</v>
      </c>
    </row>
    <row r="287" spans="1:7" ht="15.75">
      <c r="A287" s="186" t="s">
        <v>425</v>
      </c>
      <c r="B287" s="183" t="s">
        <v>117</v>
      </c>
      <c r="C287" s="182" t="s">
        <v>27</v>
      </c>
      <c r="D287" s="182" t="s">
        <v>28</v>
      </c>
      <c r="E287" s="182" t="s">
        <v>424</v>
      </c>
      <c r="F287" s="182"/>
      <c r="G287" s="157">
        <f>G288+G291</f>
        <v>3097.3</v>
      </c>
    </row>
    <row r="288" spans="1:7" ht="63">
      <c r="A288" s="186" t="s">
        <v>266</v>
      </c>
      <c r="B288" s="183" t="s">
        <v>117</v>
      </c>
      <c r="C288" s="182" t="s">
        <v>27</v>
      </c>
      <c r="D288" s="182" t="s">
        <v>28</v>
      </c>
      <c r="E288" s="182" t="s">
        <v>424</v>
      </c>
      <c r="F288" s="182" t="s">
        <v>268</v>
      </c>
      <c r="G288" s="157">
        <f>G289</f>
        <v>1125.3</v>
      </c>
    </row>
    <row r="289" spans="1:7" ht="15.75">
      <c r="A289" s="186" t="s">
        <v>267</v>
      </c>
      <c r="B289" s="183" t="s">
        <v>117</v>
      </c>
      <c r="C289" s="182" t="s">
        <v>27</v>
      </c>
      <c r="D289" s="182" t="s">
        <v>28</v>
      </c>
      <c r="E289" s="182" t="s">
        <v>424</v>
      </c>
      <c r="F289" s="182" t="s">
        <v>269</v>
      </c>
      <c r="G289" s="157">
        <f>G290</f>
        <v>1125.3</v>
      </c>
    </row>
    <row r="290" spans="1:7" ht="15.75">
      <c r="A290" s="184" t="s">
        <v>244</v>
      </c>
      <c r="B290" s="185" t="s">
        <v>117</v>
      </c>
      <c r="C290" s="180" t="s">
        <v>27</v>
      </c>
      <c r="D290" s="180" t="s">
        <v>28</v>
      </c>
      <c r="E290" s="180" t="s">
        <v>424</v>
      </c>
      <c r="F290" s="180" t="s">
        <v>245</v>
      </c>
      <c r="G290" s="165">
        <v>1125.3</v>
      </c>
    </row>
    <row r="291" spans="1:7" ht="47.25">
      <c r="A291" s="181" t="s">
        <v>318</v>
      </c>
      <c r="B291" s="183" t="s">
        <v>117</v>
      </c>
      <c r="C291" s="182" t="s">
        <v>27</v>
      </c>
      <c r="D291" s="182" t="s">
        <v>28</v>
      </c>
      <c r="E291" s="182" t="s">
        <v>424</v>
      </c>
      <c r="F291" s="182" t="s">
        <v>211</v>
      </c>
      <c r="G291" s="157">
        <f>G292</f>
        <v>1972</v>
      </c>
    </row>
    <row r="292" spans="1:7" ht="15.75">
      <c r="A292" s="181" t="s">
        <v>319</v>
      </c>
      <c r="B292" s="183" t="s">
        <v>117</v>
      </c>
      <c r="C292" s="182" t="s">
        <v>27</v>
      </c>
      <c r="D292" s="182" t="s">
        <v>28</v>
      </c>
      <c r="E292" s="182" t="s">
        <v>424</v>
      </c>
      <c r="F292" s="182" t="s">
        <v>280</v>
      </c>
      <c r="G292" s="157">
        <f>G293</f>
        <v>1972</v>
      </c>
    </row>
    <row r="293" spans="1:7" ht="15.75">
      <c r="A293" s="179" t="s">
        <v>262</v>
      </c>
      <c r="B293" s="185" t="s">
        <v>117</v>
      </c>
      <c r="C293" s="180" t="s">
        <v>27</v>
      </c>
      <c r="D293" s="180" t="s">
        <v>28</v>
      </c>
      <c r="E293" s="180" t="s">
        <v>424</v>
      </c>
      <c r="F293" s="180" t="s">
        <v>260</v>
      </c>
      <c r="G293" s="165">
        <v>1972</v>
      </c>
    </row>
    <row r="294" spans="1:7" ht="63">
      <c r="A294" s="181" t="s">
        <v>217</v>
      </c>
      <c r="B294" s="224">
        <v>903</v>
      </c>
      <c r="C294" s="182" t="s">
        <v>27</v>
      </c>
      <c r="D294" s="182" t="s">
        <v>28</v>
      </c>
      <c r="E294" s="182" t="s">
        <v>142</v>
      </c>
      <c r="F294" s="182"/>
      <c r="G294" s="157">
        <f>G295+G298</f>
        <v>19500.926</v>
      </c>
    </row>
    <row r="295" spans="1:7" ht="31.5">
      <c r="A295" s="186" t="s">
        <v>270</v>
      </c>
      <c r="B295" s="224">
        <v>903</v>
      </c>
      <c r="C295" s="182" t="s">
        <v>27</v>
      </c>
      <c r="D295" s="182" t="s">
        <v>28</v>
      </c>
      <c r="E295" s="182" t="s">
        <v>142</v>
      </c>
      <c r="F295" s="182" t="s">
        <v>272</v>
      </c>
      <c r="G295" s="157">
        <f>G296</f>
        <v>14387.926</v>
      </c>
    </row>
    <row r="296" spans="1:7" ht="31.5">
      <c r="A296" s="186" t="s">
        <v>271</v>
      </c>
      <c r="B296" s="224">
        <v>903</v>
      </c>
      <c r="C296" s="182" t="s">
        <v>27</v>
      </c>
      <c r="D296" s="182" t="s">
        <v>28</v>
      </c>
      <c r="E296" s="182" t="s">
        <v>142</v>
      </c>
      <c r="F296" s="182" t="s">
        <v>273</v>
      </c>
      <c r="G296" s="157">
        <f>G297</f>
        <v>14387.926</v>
      </c>
    </row>
    <row r="297" spans="1:7" ht="31.5">
      <c r="A297" s="179" t="s">
        <v>250</v>
      </c>
      <c r="B297" s="225">
        <v>903</v>
      </c>
      <c r="C297" s="180" t="s">
        <v>27</v>
      </c>
      <c r="D297" s="180" t="s">
        <v>28</v>
      </c>
      <c r="E297" s="180" t="s">
        <v>142</v>
      </c>
      <c r="F297" s="180" t="s">
        <v>248</v>
      </c>
      <c r="G297" s="165">
        <v>14387.926</v>
      </c>
    </row>
    <row r="298" spans="1:7" ht="47.25">
      <c r="A298" s="186" t="s">
        <v>318</v>
      </c>
      <c r="B298" s="224">
        <v>903</v>
      </c>
      <c r="C298" s="182" t="s">
        <v>27</v>
      </c>
      <c r="D298" s="182" t="s">
        <v>28</v>
      </c>
      <c r="E298" s="182" t="s">
        <v>142</v>
      </c>
      <c r="F298" s="182" t="s">
        <v>211</v>
      </c>
      <c r="G298" s="157">
        <f>G299</f>
        <v>5113</v>
      </c>
    </row>
    <row r="299" spans="1:7" ht="15.75">
      <c r="A299" s="186" t="s">
        <v>319</v>
      </c>
      <c r="B299" s="224">
        <v>903</v>
      </c>
      <c r="C299" s="182" t="s">
        <v>27</v>
      </c>
      <c r="D299" s="182" t="s">
        <v>28</v>
      </c>
      <c r="E299" s="182" t="s">
        <v>142</v>
      </c>
      <c r="F299" s="182" t="s">
        <v>280</v>
      </c>
      <c r="G299" s="157">
        <f>G300</f>
        <v>5113</v>
      </c>
    </row>
    <row r="300" spans="1:7" ht="15.75">
      <c r="A300" s="179" t="s">
        <v>262</v>
      </c>
      <c r="B300" s="225">
        <v>903</v>
      </c>
      <c r="C300" s="180" t="s">
        <v>27</v>
      </c>
      <c r="D300" s="180" t="s">
        <v>28</v>
      </c>
      <c r="E300" s="180" t="s">
        <v>142</v>
      </c>
      <c r="F300" s="180" t="s">
        <v>260</v>
      </c>
      <c r="G300" s="165">
        <v>5113</v>
      </c>
    </row>
    <row r="301" spans="1:7" ht="15.75">
      <c r="A301" s="186" t="s">
        <v>44</v>
      </c>
      <c r="B301" s="183" t="s">
        <v>117</v>
      </c>
      <c r="C301" s="182" t="s">
        <v>27</v>
      </c>
      <c r="D301" s="182" t="s">
        <v>28</v>
      </c>
      <c r="E301" s="182" t="s">
        <v>45</v>
      </c>
      <c r="F301" s="182"/>
      <c r="G301" s="157">
        <f>G302+G310+G329+G336</f>
        <v>5938.2</v>
      </c>
    </row>
    <row r="302" spans="1:7" ht="31.5">
      <c r="A302" s="186" t="s">
        <v>212</v>
      </c>
      <c r="B302" s="182" t="s">
        <v>117</v>
      </c>
      <c r="C302" s="182" t="s">
        <v>27</v>
      </c>
      <c r="D302" s="182" t="s">
        <v>28</v>
      </c>
      <c r="E302" s="182" t="s">
        <v>213</v>
      </c>
      <c r="F302" s="180"/>
      <c r="G302" s="157">
        <f>G303+G307</f>
        <v>4470.4</v>
      </c>
    </row>
    <row r="303" spans="1:7" ht="31.5">
      <c r="A303" s="186" t="s">
        <v>270</v>
      </c>
      <c r="B303" s="182" t="s">
        <v>117</v>
      </c>
      <c r="C303" s="182" t="s">
        <v>27</v>
      </c>
      <c r="D303" s="182" t="s">
        <v>28</v>
      </c>
      <c r="E303" s="182" t="s">
        <v>213</v>
      </c>
      <c r="F303" s="182" t="s">
        <v>272</v>
      </c>
      <c r="G303" s="157">
        <f>G304</f>
        <v>2274.8</v>
      </c>
    </row>
    <row r="304" spans="1:7" ht="31.5">
      <c r="A304" s="186" t="s">
        <v>271</v>
      </c>
      <c r="B304" s="182" t="s">
        <v>117</v>
      </c>
      <c r="C304" s="182" t="s">
        <v>27</v>
      </c>
      <c r="D304" s="182" t="s">
        <v>28</v>
      </c>
      <c r="E304" s="182" t="s">
        <v>213</v>
      </c>
      <c r="F304" s="182" t="s">
        <v>273</v>
      </c>
      <c r="G304" s="157">
        <f>G305+G306</f>
        <v>2274.8</v>
      </c>
    </row>
    <row r="305" spans="1:7" ht="31.5">
      <c r="A305" s="179" t="s">
        <v>249</v>
      </c>
      <c r="B305" s="180" t="s">
        <v>117</v>
      </c>
      <c r="C305" s="180" t="s">
        <v>27</v>
      </c>
      <c r="D305" s="180" t="s">
        <v>28</v>
      </c>
      <c r="E305" s="180" t="s">
        <v>213</v>
      </c>
      <c r="F305" s="180" t="s">
        <v>247</v>
      </c>
      <c r="G305" s="165">
        <v>41.8</v>
      </c>
    </row>
    <row r="306" spans="1:7" ht="31.5">
      <c r="A306" s="179" t="s">
        <v>250</v>
      </c>
      <c r="B306" s="180" t="s">
        <v>117</v>
      </c>
      <c r="C306" s="180" t="s">
        <v>27</v>
      </c>
      <c r="D306" s="180" t="s">
        <v>28</v>
      </c>
      <c r="E306" s="180" t="s">
        <v>213</v>
      </c>
      <c r="F306" s="180" t="s">
        <v>248</v>
      </c>
      <c r="G306" s="165">
        <v>2233</v>
      </c>
    </row>
    <row r="307" spans="1:7" ht="47.25">
      <c r="A307" s="186" t="s">
        <v>318</v>
      </c>
      <c r="B307" s="182" t="s">
        <v>117</v>
      </c>
      <c r="C307" s="182" t="s">
        <v>27</v>
      </c>
      <c r="D307" s="182" t="s">
        <v>28</v>
      </c>
      <c r="E307" s="182" t="s">
        <v>213</v>
      </c>
      <c r="F307" s="182" t="s">
        <v>211</v>
      </c>
      <c r="G307" s="157">
        <f>G308</f>
        <v>2195.6</v>
      </c>
    </row>
    <row r="308" spans="1:7" ht="15.75">
      <c r="A308" s="186" t="s">
        <v>319</v>
      </c>
      <c r="B308" s="182" t="s">
        <v>117</v>
      </c>
      <c r="C308" s="182" t="s">
        <v>27</v>
      </c>
      <c r="D308" s="182" t="s">
        <v>28</v>
      </c>
      <c r="E308" s="182" t="s">
        <v>213</v>
      </c>
      <c r="F308" s="182" t="s">
        <v>280</v>
      </c>
      <c r="G308" s="157">
        <f>G309</f>
        <v>2195.6</v>
      </c>
    </row>
    <row r="309" spans="1:7" ht="15.75">
      <c r="A309" s="179" t="s">
        <v>262</v>
      </c>
      <c r="B309" s="185" t="s">
        <v>117</v>
      </c>
      <c r="C309" s="180" t="s">
        <v>27</v>
      </c>
      <c r="D309" s="180" t="s">
        <v>28</v>
      </c>
      <c r="E309" s="180" t="s">
        <v>213</v>
      </c>
      <c r="F309" s="180" t="s">
        <v>263</v>
      </c>
      <c r="G309" s="165">
        <v>2195.6</v>
      </c>
    </row>
    <row r="310" spans="1:7" ht="31.5">
      <c r="A310" s="186" t="s">
        <v>345</v>
      </c>
      <c r="B310" s="182" t="s">
        <v>117</v>
      </c>
      <c r="C310" s="182" t="s">
        <v>27</v>
      </c>
      <c r="D310" s="182" t="s">
        <v>28</v>
      </c>
      <c r="E310" s="182" t="s">
        <v>100</v>
      </c>
      <c r="F310" s="182"/>
      <c r="G310" s="157">
        <f>G311+G315+G322</f>
        <v>1051</v>
      </c>
    </row>
    <row r="311" spans="1:7" ht="15.75">
      <c r="A311" s="186" t="s">
        <v>281</v>
      </c>
      <c r="B311" s="183" t="s">
        <v>117</v>
      </c>
      <c r="C311" s="182" t="s">
        <v>27</v>
      </c>
      <c r="D311" s="182" t="s">
        <v>28</v>
      </c>
      <c r="E311" s="182" t="s">
        <v>101</v>
      </c>
      <c r="F311" s="182"/>
      <c r="G311" s="157">
        <f>G312</f>
        <v>100</v>
      </c>
    </row>
    <row r="312" spans="1:7" ht="47.25">
      <c r="A312" s="186" t="s">
        <v>318</v>
      </c>
      <c r="B312" s="182" t="s">
        <v>117</v>
      </c>
      <c r="C312" s="182" t="s">
        <v>27</v>
      </c>
      <c r="D312" s="182" t="s">
        <v>28</v>
      </c>
      <c r="E312" s="182" t="s">
        <v>101</v>
      </c>
      <c r="F312" s="182" t="s">
        <v>211</v>
      </c>
      <c r="G312" s="157">
        <f>G313</f>
        <v>100</v>
      </c>
    </row>
    <row r="313" spans="1:7" ht="15.75">
      <c r="A313" s="186" t="s">
        <v>319</v>
      </c>
      <c r="B313" s="182" t="s">
        <v>117</v>
      </c>
      <c r="C313" s="182" t="s">
        <v>27</v>
      </c>
      <c r="D313" s="182" t="s">
        <v>28</v>
      </c>
      <c r="E313" s="182" t="s">
        <v>101</v>
      </c>
      <c r="F313" s="182" t="s">
        <v>280</v>
      </c>
      <c r="G313" s="157">
        <f>G314</f>
        <v>100</v>
      </c>
    </row>
    <row r="314" spans="1:7" ht="15.75">
      <c r="A314" s="179" t="s">
        <v>262</v>
      </c>
      <c r="B314" s="185" t="s">
        <v>117</v>
      </c>
      <c r="C314" s="180" t="s">
        <v>27</v>
      </c>
      <c r="D314" s="180" t="s">
        <v>28</v>
      </c>
      <c r="E314" s="180" t="s">
        <v>101</v>
      </c>
      <c r="F314" s="180" t="s">
        <v>263</v>
      </c>
      <c r="G314" s="165">
        <v>100</v>
      </c>
    </row>
    <row r="315" spans="1:7" ht="31.5">
      <c r="A315" s="186" t="s">
        <v>282</v>
      </c>
      <c r="B315" s="183" t="s">
        <v>117</v>
      </c>
      <c r="C315" s="182" t="s">
        <v>27</v>
      </c>
      <c r="D315" s="182" t="s">
        <v>28</v>
      </c>
      <c r="E315" s="182" t="s">
        <v>102</v>
      </c>
      <c r="F315" s="182"/>
      <c r="G315" s="157">
        <f>G316+G319</f>
        <v>670</v>
      </c>
    </row>
    <row r="316" spans="1:7" ht="31.5">
      <c r="A316" s="186" t="s">
        <v>270</v>
      </c>
      <c r="B316" s="183" t="s">
        <v>117</v>
      </c>
      <c r="C316" s="182" t="s">
        <v>27</v>
      </c>
      <c r="D316" s="182" t="s">
        <v>28</v>
      </c>
      <c r="E316" s="182" t="s">
        <v>102</v>
      </c>
      <c r="F316" s="182" t="s">
        <v>272</v>
      </c>
      <c r="G316" s="157">
        <f>G317</f>
        <v>50</v>
      </c>
    </row>
    <row r="317" spans="1:7" ht="31.5">
      <c r="A317" s="186" t="s">
        <v>271</v>
      </c>
      <c r="B317" s="183" t="s">
        <v>117</v>
      </c>
      <c r="C317" s="182" t="s">
        <v>27</v>
      </c>
      <c r="D317" s="182" t="s">
        <v>28</v>
      </c>
      <c r="E317" s="182" t="s">
        <v>102</v>
      </c>
      <c r="F317" s="182" t="s">
        <v>273</v>
      </c>
      <c r="G317" s="157">
        <f>G318</f>
        <v>50</v>
      </c>
    </row>
    <row r="318" spans="1:7" ht="31.5">
      <c r="A318" s="179" t="s">
        <v>249</v>
      </c>
      <c r="B318" s="185" t="s">
        <v>117</v>
      </c>
      <c r="C318" s="180" t="s">
        <v>27</v>
      </c>
      <c r="D318" s="180" t="s">
        <v>28</v>
      </c>
      <c r="E318" s="180" t="s">
        <v>102</v>
      </c>
      <c r="F318" s="180" t="s">
        <v>247</v>
      </c>
      <c r="G318" s="165">
        <v>50</v>
      </c>
    </row>
    <row r="319" spans="1:7" ht="47.25">
      <c r="A319" s="186" t="s">
        <v>318</v>
      </c>
      <c r="B319" s="183" t="s">
        <v>117</v>
      </c>
      <c r="C319" s="182" t="s">
        <v>27</v>
      </c>
      <c r="D319" s="182" t="s">
        <v>28</v>
      </c>
      <c r="E319" s="182" t="s">
        <v>102</v>
      </c>
      <c r="F319" s="182" t="s">
        <v>211</v>
      </c>
      <c r="G319" s="157">
        <f>G320</f>
        <v>620</v>
      </c>
    </row>
    <row r="320" spans="1:7" ht="15.75">
      <c r="A320" s="186" t="s">
        <v>319</v>
      </c>
      <c r="B320" s="183" t="s">
        <v>117</v>
      </c>
      <c r="C320" s="182" t="s">
        <v>27</v>
      </c>
      <c r="D320" s="182" t="s">
        <v>28</v>
      </c>
      <c r="E320" s="182" t="s">
        <v>102</v>
      </c>
      <c r="F320" s="182" t="s">
        <v>280</v>
      </c>
      <c r="G320" s="157">
        <f>G321</f>
        <v>620</v>
      </c>
    </row>
    <row r="321" spans="1:7" ht="15.75">
      <c r="A321" s="179" t="s">
        <v>262</v>
      </c>
      <c r="B321" s="185" t="s">
        <v>117</v>
      </c>
      <c r="C321" s="180" t="s">
        <v>27</v>
      </c>
      <c r="D321" s="180" t="s">
        <v>28</v>
      </c>
      <c r="E321" s="180" t="s">
        <v>102</v>
      </c>
      <c r="F321" s="180" t="s">
        <v>263</v>
      </c>
      <c r="G321" s="165">
        <v>620</v>
      </c>
    </row>
    <row r="322" spans="1:7" ht="15.75">
      <c r="A322" s="217" t="s">
        <v>285</v>
      </c>
      <c r="B322" s="183" t="s">
        <v>117</v>
      </c>
      <c r="C322" s="182" t="s">
        <v>27</v>
      </c>
      <c r="D322" s="182" t="s">
        <v>28</v>
      </c>
      <c r="E322" s="182" t="s">
        <v>106</v>
      </c>
      <c r="F322" s="182"/>
      <c r="G322" s="157">
        <f>G323+G326</f>
        <v>281</v>
      </c>
    </row>
    <row r="323" spans="1:7" ht="63">
      <c r="A323" s="181" t="s">
        <v>266</v>
      </c>
      <c r="B323" s="183" t="s">
        <v>117</v>
      </c>
      <c r="C323" s="182" t="s">
        <v>27</v>
      </c>
      <c r="D323" s="182" t="s">
        <v>28</v>
      </c>
      <c r="E323" s="182" t="s">
        <v>106</v>
      </c>
      <c r="F323" s="182" t="s">
        <v>268</v>
      </c>
      <c r="G323" s="157">
        <f>G324</f>
        <v>186</v>
      </c>
    </row>
    <row r="324" spans="1:7" ht="15.75">
      <c r="A324" s="181" t="s">
        <v>267</v>
      </c>
      <c r="B324" s="183" t="s">
        <v>117</v>
      </c>
      <c r="C324" s="182" t="s">
        <v>27</v>
      </c>
      <c r="D324" s="182" t="s">
        <v>28</v>
      </c>
      <c r="E324" s="182" t="s">
        <v>106</v>
      </c>
      <c r="F324" s="182" t="s">
        <v>269</v>
      </c>
      <c r="G324" s="157">
        <f>G325</f>
        <v>186</v>
      </c>
    </row>
    <row r="325" spans="1:7" ht="15.75">
      <c r="A325" s="184" t="s">
        <v>244</v>
      </c>
      <c r="B325" s="185" t="s">
        <v>117</v>
      </c>
      <c r="C325" s="180" t="s">
        <v>27</v>
      </c>
      <c r="D325" s="180" t="s">
        <v>28</v>
      </c>
      <c r="E325" s="180" t="s">
        <v>106</v>
      </c>
      <c r="F325" s="180" t="s">
        <v>245</v>
      </c>
      <c r="G325" s="165">
        <v>186</v>
      </c>
    </row>
    <row r="326" spans="1:8" ht="47.25">
      <c r="A326" s="186" t="s">
        <v>318</v>
      </c>
      <c r="B326" s="183" t="s">
        <v>117</v>
      </c>
      <c r="C326" s="182" t="s">
        <v>27</v>
      </c>
      <c r="D326" s="182" t="s">
        <v>28</v>
      </c>
      <c r="E326" s="182" t="s">
        <v>106</v>
      </c>
      <c r="F326" s="182" t="s">
        <v>211</v>
      </c>
      <c r="G326" s="157">
        <f>G327</f>
        <v>95</v>
      </c>
      <c r="H326" s="226"/>
    </row>
    <row r="327" spans="1:7" ht="15.75">
      <c r="A327" s="186" t="s">
        <v>319</v>
      </c>
      <c r="B327" s="183" t="s">
        <v>117</v>
      </c>
      <c r="C327" s="182" t="s">
        <v>27</v>
      </c>
      <c r="D327" s="182" t="s">
        <v>28</v>
      </c>
      <c r="E327" s="182" t="s">
        <v>106</v>
      </c>
      <c r="F327" s="182" t="s">
        <v>280</v>
      </c>
      <c r="G327" s="157">
        <f>G328</f>
        <v>95</v>
      </c>
    </row>
    <row r="328" spans="1:7" ht="15.75">
      <c r="A328" s="179" t="s">
        <v>262</v>
      </c>
      <c r="B328" s="185" t="s">
        <v>117</v>
      </c>
      <c r="C328" s="180" t="s">
        <v>27</v>
      </c>
      <c r="D328" s="180" t="s">
        <v>28</v>
      </c>
      <c r="E328" s="180" t="s">
        <v>106</v>
      </c>
      <c r="F328" s="180" t="s">
        <v>263</v>
      </c>
      <c r="G328" s="165">
        <v>95</v>
      </c>
    </row>
    <row r="329" spans="1:7" ht="63">
      <c r="A329" s="186" t="s">
        <v>241</v>
      </c>
      <c r="B329" s="183" t="s">
        <v>117</v>
      </c>
      <c r="C329" s="182" t="s">
        <v>27</v>
      </c>
      <c r="D329" s="182" t="s">
        <v>28</v>
      </c>
      <c r="E329" s="182" t="s">
        <v>240</v>
      </c>
      <c r="F329" s="182"/>
      <c r="G329" s="157">
        <f>G330+G333</f>
        <v>45</v>
      </c>
    </row>
    <row r="330" spans="1:7" ht="63">
      <c r="A330" s="181" t="s">
        <v>266</v>
      </c>
      <c r="B330" s="183" t="s">
        <v>117</v>
      </c>
      <c r="C330" s="182" t="s">
        <v>27</v>
      </c>
      <c r="D330" s="182" t="s">
        <v>28</v>
      </c>
      <c r="E330" s="182" t="s">
        <v>240</v>
      </c>
      <c r="F330" s="182" t="s">
        <v>268</v>
      </c>
      <c r="G330" s="157">
        <f>G331</f>
        <v>25</v>
      </c>
    </row>
    <row r="331" spans="1:7" ht="15.75">
      <c r="A331" s="181" t="s">
        <v>267</v>
      </c>
      <c r="B331" s="183" t="s">
        <v>117</v>
      </c>
      <c r="C331" s="182" t="s">
        <v>27</v>
      </c>
      <c r="D331" s="182" t="s">
        <v>28</v>
      </c>
      <c r="E331" s="182" t="s">
        <v>240</v>
      </c>
      <c r="F331" s="182" t="s">
        <v>269</v>
      </c>
      <c r="G331" s="157">
        <f>G332</f>
        <v>25</v>
      </c>
    </row>
    <row r="332" spans="1:7" ht="15.75">
      <c r="A332" s="184" t="s">
        <v>253</v>
      </c>
      <c r="B332" s="185" t="s">
        <v>117</v>
      </c>
      <c r="C332" s="180" t="s">
        <v>27</v>
      </c>
      <c r="D332" s="180" t="s">
        <v>28</v>
      </c>
      <c r="E332" s="180" t="s">
        <v>240</v>
      </c>
      <c r="F332" s="180" t="s">
        <v>246</v>
      </c>
      <c r="G332" s="165">
        <v>25</v>
      </c>
    </row>
    <row r="333" spans="1:7" ht="31.5">
      <c r="A333" s="186" t="s">
        <v>270</v>
      </c>
      <c r="B333" s="183" t="s">
        <v>117</v>
      </c>
      <c r="C333" s="182" t="s">
        <v>27</v>
      </c>
      <c r="D333" s="182" t="s">
        <v>28</v>
      </c>
      <c r="E333" s="182" t="s">
        <v>240</v>
      </c>
      <c r="F333" s="182" t="s">
        <v>272</v>
      </c>
      <c r="G333" s="157">
        <f>G334</f>
        <v>20</v>
      </c>
    </row>
    <row r="334" spans="1:7" ht="31.5">
      <c r="A334" s="186" t="s">
        <v>271</v>
      </c>
      <c r="B334" s="183" t="s">
        <v>117</v>
      </c>
      <c r="C334" s="182" t="s">
        <v>27</v>
      </c>
      <c r="D334" s="182" t="s">
        <v>28</v>
      </c>
      <c r="E334" s="182" t="s">
        <v>240</v>
      </c>
      <c r="F334" s="182" t="s">
        <v>273</v>
      </c>
      <c r="G334" s="157">
        <f>G335</f>
        <v>20</v>
      </c>
    </row>
    <row r="335" spans="1:7" ht="31.5">
      <c r="A335" s="179" t="s">
        <v>250</v>
      </c>
      <c r="B335" s="185" t="s">
        <v>117</v>
      </c>
      <c r="C335" s="180" t="s">
        <v>27</v>
      </c>
      <c r="D335" s="180" t="s">
        <v>28</v>
      </c>
      <c r="E335" s="180" t="s">
        <v>240</v>
      </c>
      <c r="F335" s="180" t="s">
        <v>248</v>
      </c>
      <c r="G335" s="165">
        <v>20</v>
      </c>
    </row>
    <row r="336" spans="1:7" ht="47.25">
      <c r="A336" s="186" t="s">
        <v>286</v>
      </c>
      <c r="B336" s="183" t="s">
        <v>117</v>
      </c>
      <c r="C336" s="182" t="s">
        <v>27</v>
      </c>
      <c r="D336" s="182" t="s">
        <v>28</v>
      </c>
      <c r="E336" s="182" t="s">
        <v>231</v>
      </c>
      <c r="F336" s="180"/>
      <c r="G336" s="157">
        <f>G337</f>
        <v>371.8</v>
      </c>
    </row>
    <row r="337" spans="1:7" ht="31.5">
      <c r="A337" s="186" t="s">
        <v>270</v>
      </c>
      <c r="B337" s="183" t="s">
        <v>117</v>
      </c>
      <c r="C337" s="182" t="s">
        <v>27</v>
      </c>
      <c r="D337" s="182" t="s">
        <v>28</v>
      </c>
      <c r="E337" s="182" t="s">
        <v>231</v>
      </c>
      <c r="F337" s="182" t="s">
        <v>272</v>
      </c>
      <c r="G337" s="157">
        <f>G338</f>
        <v>371.8</v>
      </c>
    </row>
    <row r="338" spans="1:7" ht="31.5">
      <c r="A338" s="186" t="s">
        <v>271</v>
      </c>
      <c r="B338" s="183" t="s">
        <v>117</v>
      </c>
      <c r="C338" s="182" t="s">
        <v>27</v>
      </c>
      <c r="D338" s="182" t="s">
        <v>28</v>
      </c>
      <c r="E338" s="182" t="s">
        <v>231</v>
      </c>
      <c r="F338" s="182" t="s">
        <v>273</v>
      </c>
      <c r="G338" s="157">
        <f>G339</f>
        <v>371.8</v>
      </c>
    </row>
    <row r="339" spans="1:7" ht="31.5">
      <c r="A339" s="179" t="s">
        <v>250</v>
      </c>
      <c r="B339" s="185" t="s">
        <v>117</v>
      </c>
      <c r="C339" s="180" t="s">
        <v>27</v>
      </c>
      <c r="D339" s="180" t="s">
        <v>28</v>
      </c>
      <c r="E339" s="180" t="s">
        <v>231</v>
      </c>
      <c r="F339" s="180" t="s">
        <v>248</v>
      </c>
      <c r="G339" s="165">
        <v>371.8</v>
      </c>
    </row>
    <row r="340" spans="1:7" ht="63">
      <c r="A340" s="181" t="s">
        <v>234</v>
      </c>
      <c r="B340" s="183" t="s">
        <v>117</v>
      </c>
      <c r="C340" s="182" t="s">
        <v>27</v>
      </c>
      <c r="D340" s="182" t="s">
        <v>28</v>
      </c>
      <c r="E340" s="182" t="s">
        <v>210</v>
      </c>
      <c r="F340" s="182"/>
      <c r="G340" s="157">
        <f>G341</f>
        <v>4287</v>
      </c>
    </row>
    <row r="341" spans="1:7" ht="63">
      <c r="A341" s="181" t="s">
        <v>349</v>
      </c>
      <c r="B341" s="183" t="s">
        <v>117</v>
      </c>
      <c r="C341" s="182" t="s">
        <v>27</v>
      </c>
      <c r="D341" s="182" t="s">
        <v>28</v>
      </c>
      <c r="E341" s="182" t="s">
        <v>350</v>
      </c>
      <c r="F341" s="182"/>
      <c r="G341" s="157">
        <f>G342</f>
        <v>4287</v>
      </c>
    </row>
    <row r="342" spans="1:7" ht="47.25">
      <c r="A342" s="186" t="s">
        <v>318</v>
      </c>
      <c r="B342" s="183" t="s">
        <v>117</v>
      </c>
      <c r="C342" s="182" t="s">
        <v>27</v>
      </c>
      <c r="D342" s="182" t="s">
        <v>28</v>
      </c>
      <c r="E342" s="182" t="s">
        <v>350</v>
      </c>
      <c r="F342" s="182" t="s">
        <v>211</v>
      </c>
      <c r="G342" s="157">
        <f>G343</f>
        <v>4287</v>
      </c>
    </row>
    <row r="343" spans="1:7" ht="15.75">
      <c r="A343" s="186" t="s">
        <v>319</v>
      </c>
      <c r="B343" s="183" t="s">
        <v>117</v>
      </c>
      <c r="C343" s="182" t="s">
        <v>27</v>
      </c>
      <c r="D343" s="182" t="s">
        <v>28</v>
      </c>
      <c r="E343" s="182" t="s">
        <v>350</v>
      </c>
      <c r="F343" s="182" t="s">
        <v>280</v>
      </c>
      <c r="G343" s="157">
        <f>G344</f>
        <v>4287</v>
      </c>
    </row>
    <row r="344" spans="1:7" ht="15.75">
      <c r="A344" s="179" t="s">
        <v>262</v>
      </c>
      <c r="B344" s="185" t="s">
        <v>117</v>
      </c>
      <c r="C344" s="180" t="s">
        <v>27</v>
      </c>
      <c r="D344" s="180" t="s">
        <v>28</v>
      </c>
      <c r="E344" s="180" t="s">
        <v>350</v>
      </c>
      <c r="F344" s="180" t="s">
        <v>263</v>
      </c>
      <c r="G344" s="165">
        <v>4287</v>
      </c>
    </row>
    <row r="345" spans="1:7" ht="37.5">
      <c r="A345" s="213" t="s">
        <v>203</v>
      </c>
      <c r="B345" s="210" t="s">
        <v>117</v>
      </c>
      <c r="C345" s="210" t="s">
        <v>27</v>
      </c>
      <c r="D345" s="210" t="s">
        <v>72</v>
      </c>
      <c r="E345" s="210"/>
      <c r="F345" s="210"/>
      <c r="G345" s="168">
        <f>G346</f>
        <v>89</v>
      </c>
    </row>
    <row r="346" spans="1:7" ht="15.75">
      <c r="A346" s="181" t="s">
        <v>204</v>
      </c>
      <c r="B346" s="182" t="s">
        <v>117</v>
      </c>
      <c r="C346" s="182" t="s">
        <v>27</v>
      </c>
      <c r="D346" s="182" t="s">
        <v>72</v>
      </c>
      <c r="E346" s="182" t="s">
        <v>205</v>
      </c>
      <c r="F346" s="182"/>
      <c r="G346" s="157">
        <f>G347</f>
        <v>89</v>
      </c>
    </row>
    <row r="347" spans="1:7" ht="31.5">
      <c r="A347" s="181" t="s">
        <v>206</v>
      </c>
      <c r="B347" s="182" t="s">
        <v>117</v>
      </c>
      <c r="C347" s="182" t="s">
        <v>27</v>
      </c>
      <c r="D347" s="182" t="s">
        <v>72</v>
      </c>
      <c r="E347" s="182" t="s">
        <v>207</v>
      </c>
      <c r="F347" s="182"/>
      <c r="G347" s="157">
        <f>G348+G351</f>
        <v>89</v>
      </c>
    </row>
    <row r="348" spans="1:7" ht="31.5">
      <c r="A348" s="186" t="s">
        <v>270</v>
      </c>
      <c r="B348" s="182" t="s">
        <v>117</v>
      </c>
      <c r="C348" s="182" t="s">
        <v>27</v>
      </c>
      <c r="D348" s="182" t="s">
        <v>72</v>
      </c>
      <c r="E348" s="182" t="s">
        <v>207</v>
      </c>
      <c r="F348" s="182" t="s">
        <v>272</v>
      </c>
      <c r="G348" s="157">
        <f>G349</f>
        <v>41</v>
      </c>
    </row>
    <row r="349" spans="1:7" ht="31.5">
      <c r="A349" s="186" t="s">
        <v>271</v>
      </c>
      <c r="B349" s="182" t="s">
        <v>117</v>
      </c>
      <c r="C349" s="182" t="s">
        <v>27</v>
      </c>
      <c r="D349" s="182" t="s">
        <v>72</v>
      </c>
      <c r="E349" s="182" t="s">
        <v>207</v>
      </c>
      <c r="F349" s="182" t="s">
        <v>273</v>
      </c>
      <c r="G349" s="157">
        <f>G350</f>
        <v>41</v>
      </c>
    </row>
    <row r="350" spans="1:7" ht="31.5">
      <c r="A350" s="179" t="s">
        <v>250</v>
      </c>
      <c r="B350" s="180" t="s">
        <v>117</v>
      </c>
      <c r="C350" s="180" t="s">
        <v>27</v>
      </c>
      <c r="D350" s="180" t="s">
        <v>72</v>
      </c>
      <c r="E350" s="180" t="s">
        <v>207</v>
      </c>
      <c r="F350" s="180" t="s">
        <v>248</v>
      </c>
      <c r="G350" s="165">
        <v>41</v>
      </c>
    </row>
    <row r="351" spans="1:7" ht="47.25">
      <c r="A351" s="186" t="s">
        <v>318</v>
      </c>
      <c r="B351" s="182" t="s">
        <v>117</v>
      </c>
      <c r="C351" s="182" t="s">
        <v>27</v>
      </c>
      <c r="D351" s="182" t="s">
        <v>72</v>
      </c>
      <c r="E351" s="182" t="s">
        <v>207</v>
      </c>
      <c r="F351" s="182" t="s">
        <v>211</v>
      </c>
      <c r="G351" s="157">
        <f>G352</f>
        <v>48</v>
      </c>
    </row>
    <row r="352" spans="1:7" ht="15.75">
      <c r="A352" s="186" t="s">
        <v>319</v>
      </c>
      <c r="B352" s="182" t="s">
        <v>117</v>
      </c>
      <c r="C352" s="182" t="s">
        <v>27</v>
      </c>
      <c r="D352" s="182" t="s">
        <v>72</v>
      </c>
      <c r="E352" s="182" t="s">
        <v>207</v>
      </c>
      <c r="F352" s="182" t="s">
        <v>280</v>
      </c>
      <c r="G352" s="157">
        <f>G353</f>
        <v>48</v>
      </c>
    </row>
    <row r="353" spans="1:7" ht="15.75">
      <c r="A353" s="179" t="s">
        <v>262</v>
      </c>
      <c r="B353" s="180" t="s">
        <v>117</v>
      </c>
      <c r="C353" s="180" t="s">
        <v>27</v>
      </c>
      <c r="D353" s="180" t="s">
        <v>72</v>
      </c>
      <c r="E353" s="180" t="s">
        <v>207</v>
      </c>
      <c r="F353" s="180" t="s">
        <v>263</v>
      </c>
      <c r="G353" s="165">
        <v>48</v>
      </c>
    </row>
    <row r="354" spans="1:7" ht="18.75">
      <c r="A354" s="213" t="s">
        <v>43</v>
      </c>
      <c r="B354" s="183" t="s">
        <v>117</v>
      </c>
      <c r="C354" s="210" t="s">
        <v>27</v>
      </c>
      <c r="D354" s="210" t="s">
        <v>27</v>
      </c>
      <c r="E354" s="182"/>
      <c r="F354" s="182"/>
      <c r="G354" s="168">
        <f>G355+G381+G377+G369</f>
        <v>26406.489999999998</v>
      </c>
    </row>
    <row r="355" spans="1:7" ht="15.75">
      <c r="A355" s="186" t="s">
        <v>87</v>
      </c>
      <c r="B355" s="182" t="s">
        <v>117</v>
      </c>
      <c r="C355" s="182" t="s">
        <v>27</v>
      </c>
      <c r="D355" s="182" t="s">
        <v>27</v>
      </c>
      <c r="E355" s="182" t="s">
        <v>88</v>
      </c>
      <c r="F355" s="180"/>
      <c r="G355" s="157">
        <f>G356</f>
        <v>19048.3</v>
      </c>
    </row>
    <row r="356" spans="1:7" ht="15.75">
      <c r="A356" s="186" t="s">
        <v>4</v>
      </c>
      <c r="B356" s="183" t="s">
        <v>117</v>
      </c>
      <c r="C356" s="182" t="s">
        <v>27</v>
      </c>
      <c r="D356" s="182" t="s">
        <v>27</v>
      </c>
      <c r="E356" s="182" t="s">
        <v>89</v>
      </c>
      <c r="F356" s="182"/>
      <c r="G356" s="157">
        <f>G357+G361+G366</f>
        <v>19048.3</v>
      </c>
    </row>
    <row r="357" spans="1:7" ht="63">
      <c r="A357" s="181" t="s">
        <v>266</v>
      </c>
      <c r="B357" s="183" t="s">
        <v>117</v>
      </c>
      <c r="C357" s="182" t="s">
        <v>27</v>
      </c>
      <c r="D357" s="182" t="s">
        <v>27</v>
      </c>
      <c r="E357" s="182" t="s">
        <v>89</v>
      </c>
      <c r="F357" s="182" t="s">
        <v>268</v>
      </c>
      <c r="G357" s="157">
        <f>G358</f>
        <v>13281.1</v>
      </c>
    </row>
    <row r="358" spans="1:7" ht="15.75">
      <c r="A358" s="181" t="s">
        <v>267</v>
      </c>
      <c r="B358" s="183" t="s">
        <v>117</v>
      </c>
      <c r="C358" s="182" t="s">
        <v>27</v>
      </c>
      <c r="D358" s="182" t="s">
        <v>27</v>
      </c>
      <c r="E358" s="182" t="s">
        <v>89</v>
      </c>
      <c r="F358" s="182" t="s">
        <v>269</v>
      </c>
      <c r="G358" s="157">
        <f>G359+G360</f>
        <v>13281.1</v>
      </c>
    </row>
    <row r="359" spans="1:7" ht="15.75">
      <c r="A359" s="184" t="s">
        <v>244</v>
      </c>
      <c r="B359" s="185" t="s">
        <v>117</v>
      </c>
      <c r="C359" s="180" t="s">
        <v>27</v>
      </c>
      <c r="D359" s="180" t="s">
        <v>27</v>
      </c>
      <c r="E359" s="180" t="s">
        <v>89</v>
      </c>
      <c r="F359" s="180" t="s">
        <v>245</v>
      </c>
      <c r="G359" s="165">
        <v>12713.1</v>
      </c>
    </row>
    <row r="360" spans="1:7" ht="15.75">
      <c r="A360" s="184" t="s">
        <v>253</v>
      </c>
      <c r="B360" s="185" t="s">
        <v>117</v>
      </c>
      <c r="C360" s="180" t="s">
        <v>27</v>
      </c>
      <c r="D360" s="180" t="s">
        <v>27</v>
      </c>
      <c r="E360" s="180" t="s">
        <v>89</v>
      </c>
      <c r="F360" s="180" t="s">
        <v>246</v>
      </c>
      <c r="G360" s="165">
        <v>568</v>
      </c>
    </row>
    <row r="361" spans="1:7" ht="31.5">
      <c r="A361" s="186" t="s">
        <v>270</v>
      </c>
      <c r="B361" s="183" t="s">
        <v>117</v>
      </c>
      <c r="C361" s="182" t="s">
        <v>27</v>
      </c>
      <c r="D361" s="182" t="s">
        <v>27</v>
      </c>
      <c r="E361" s="182" t="s">
        <v>89</v>
      </c>
      <c r="F361" s="182" t="s">
        <v>272</v>
      </c>
      <c r="G361" s="157">
        <f>G362</f>
        <v>5755</v>
      </c>
    </row>
    <row r="362" spans="1:7" ht="31.5">
      <c r="A362" s="186" t="s">
        <v>271</v>
      </c>
      <c r="B362" s="183" t="s">
        <v>117</v>
      </c>
      <c r="C362" s="182" t="s">
        <v>27</v>
      </c>
      <c r="D362" s="182" t="s">
        <v>27</v>
      </c>
      <c r="E362" s="182" t="s">
        <v>89</v>
      </c>
      <c r="F362" s="182" t="s">
        <v>273</v>
      </c>
      <c r="G362" s="157">
        <f>G363+G364+G365</f>
        <v>5755</v>
      </c>
    </row>
    <row r="363" spans="1:7" ht="31.5">
      <c r="A363" s="179" t="s">
        <v>249</v>
      </c>
      <c r="B363" s="185" t="s">
        <v>117</v>
      </c>
      <c r="C363" s="180" t="s">
        <v>27</v>
      </c>
      <c r="D363" s="180" t="s">
        <v>27</v>
      </c>
      <c r="E363" s="180" t="s">
        <v>89</v>
      </c>
      <c r="F363" s="180" t="s">
        <v>247</v>
      </c>
      <c r="G363" s="165">
        <v>87.2</v>
      </c>
    </row>
    <row r="364" spans="1:7" ht="31.5">
      <c r="A364" s="179" t="s">
        <v>258</v>
      </c>
      <c r="B364" s="185" t="s">
        <v>117</v>
      </c>
      <c r="C364" s="180" t="s">
        <v>27</v>
      </c>
      <c r="D364" s="180" t="s">
        <v>27</v>
      </c>
      <c r="E364" s="180" t="s">
        <v>89</v>
      </c>
      <c r="F364" s="180" t="s">
        <v>259</v>
      </c>
      <c r="G364" s="165">
        <v>231.4</v>
      </c>
    </row>
    <row r="365" spans="1:7" ht="31.5">
      <c r="A365" s="179" t="s">
        <v>250</v>
      </c>
      <c r="B365" s="185" t="s">
        <v>117</v>
      </c>
      <c r="C365" s="180" t="s">
        <v>27</v>
      </c>
      <c r="D365" s="180" t="s">
        <v>27</v>
      </c>
      <c r="E365" s="180" t="s">
        <v>89</v>
      </c>
      <c r="F365" s="180" t="s">
        <v>248</v>
      </c>
      <c r="G365" s="165">
        <v>5436.4</v>
      </c>
    </row>
    <row r="366" spans="1:7" ht="15.75">
      <c r="A366" s="217" t="s">
        <v>276</v>
      </c>
      <c r="B366" s="183" t="s">
        <v>117</v>
      </c>
      <c r="C366" s="182" t="s">
        <v>27</v>
      </c>
      <c r="D366" s="182" t="s">
        <v>27</v>
      </c>
      <c r="E366" s="182" t="s">
        <v>89</v>
      </c>
      <c r="F366" s="182" t="s">
        <v>278</v>
      </c>
      <c r="G366" s="157">
        <f>G367</f>
        <v>12.2</v>
      </c>
    </row>
    <row r="367" spans="1:7" ht="31.5">
      <c r="A367" s="186" t="s">
        <v>277</v>
      </c>
      <c r="B367" s="183" t="s">
        <v>117</v>
      </c>
      <c r="C367" s="182" t="s">
        <v>27</v>
      </c>
      <c r="D367" s="182" t="s">
        <v>27</v>
      </c>
      <c r="E367" s="182" t="s">
        <v>89</v>
      </c>
      <c r="F367" s="182" t="s">
        <v>279</v>
      </c>
      <c r="G367" s="157">
        <f>G368</f>
        <v>12.2</v>
      </c>
    </row>
    <row r="368" spans="1:7" ht="15.75">
      <c r="A368" s="218" t="s">
        <v>256</v>
      </c>
      <c r="B368" s="185" t="s">
        <v>117</v>
      </c>
      <c r="C368" s="180" t="s">
        <v>27</v>
      </c>
      <c r="D368" s="180" t="s">
        <v>27</v>
      </c>
      <c r="E368" s="180" t="s">
        <v>89</v>
      </c>
      <c r="F368" s="180" t="s">
        <v>257</v>
      </c>
      <c r="G368" s="165">
        <v>12.2</v>
      </c>
    </row>
    <row r="369" spans="1:7" ht="15.75">
      <c r="A369" s="186" t="s">
        <v>392</v>
      </c>
      <c r="B369" s="183" t="s">
        <v>117</v>
      </c>
      <c r="C369" s="182" t="s">
        <v>27</v>
      </c>
      <c r="D369" s="182" t="s">
        <v>27</v>
      </c>
      <c r="E369" s="182" t="s">
        <v>393</v>
      </c>
      <c r="F369" s="182"/>
      <c r="G369" s="157">
        <f>G370</f>
        <v>1294.29</v>
      </c>
    </row>
    <row r="370" spans="1:7" ht="47.25">
      <c r="A370" s="186" t="s">
        <v>431</v>
      </c>
      <c r="B370" s="183" t="s">
        <v>117</v>
      </c>
      <c r="C370" s="182" t="s">
        <v>27</v>
      </c>
      <c r="D370" s="182" t="s">
        <v>27</v>
      </c>
      <c r="E370" s="182" t="s">
        <v>426</v>
      </c>
      <c r="F370" s="182"/>
      <c r="G370" s="157">
        <f>G371+G374</f>
        <v>1294.29</v>
      </c>
    </row>
    <row r="371" spans="1:7" ht="31.5">
      <c r="A371" s="186" t="s">
        <v>270</v>
      </c>
      <c r="B371" s="183" t="s">
        <v>117</v>
      </c>
      <c r="C371" s="182" t="s">
        <v>27</v>
      </c>
      <c r="D371" s="182" t="s">
        <v>27</v>
      </c>
      <c r="E371" s="182" t="s">
        <v>426</v>
      </c>
      <c r="F371" s="182" t="s">
        <v>272</v>
      </c>
      <c r="G371" s="157">
        <f>G372</f>
        <v>352.87</v>
      </c>
    </row>
    <row r="372" spans="1:7" ht="31.5">
      <c r="A372" s="186" t="s">
        <v>271</v>
      </c>
      <c r="B372" s="183" t="s">
        <v>117</v>
      </c>
      <c r="C372" s="182" t="s">
        <v>27</v>
      </c>
      <c r="D372" s="182" t="s">
        <v>27</v>
      </c>
      <c r="E372" s="182" t="s">
        <v>426</v>
      </c>
      <c r="F372" s="182" t="s">
        <v>273</v>
      </c>
      <c r="G372" s="157">
        <f>G373</f>
        <v>352.87</v>
      </c>
    </row>
    <row r="373" spans="1:7" ht="31.5">
      <c r="A373" s="179" t="s">
        <v>250</v>
      </c>
      <c r="B373" s="185" t="s">
        <v>117</v>
      </c>
      <c r="C373" s="180" t="s">
        <v>27</v>
      </c>
      <c r="D373" s="180" t="s">
        <v>27</v>
      </c>
      <c r="E373" s="180" t="s">
        <v>426</v>
      </c>
      <c r="F373" s="180" t="s">
        <v>248</v>
      </c>
      <c r="G373" s="165">
        <v>352.87</v>
      </c>
    </row>
    <row r="374" spans="1:7" ht="47.25">
      <c r="A374" s="186" t="s">
        <v>318</v>
      </c>
      <c r="B374" s="183" t="s">
        <v>117</v>
      </c>
      <c r="C374" s="182" t="s">
        <v>27</v>
      </c>
      <c r="D374" s="182" t="s">
        <v>27</v>
      </c>
      <c r="E374" s="182" t="s">
        <v>426</v>
      </c>
      <c r="F374" s="182" t="s">
        <v>211</v>
      </c>
      <c r="G374" s="157">
        <f>G375</f>
        <v>941.42</v>
      </c>
    </row>
    <row r="375" spans="1:7" ht="15.75">
      <c r="A375" s="186" t="s">
        <v>319</v>
      </c>
      <c r="B375" s="183" t="s">
        <v>117</v>
      </c>
      <c r="C375" s="182" t="s">
        <v>27</v>
      </c>
      <c r="D375" s="182" t="s">
        <v>27</v>
      </c>
      <c r="E375" s="182" t="s">
        <v>426</v>
      </c>
      <c r="F375" s="182" t="s">
        <v>280</v>
      </c>
      <c r="G375" s="157">
        <f>G376</f>
        <v>941.42</v>
      </c>
    </row>
    <row r="376" spans="1:7" ht="15.75">
      <c r="A376" s="179" t="s">
        <v>262</v>
      </c>
      <c r="B376" s="185" t="s">
        <v>117</v>
      </c>
      <c r="C376" s="180" t="s">
        <v>27</v>
      </c>
      <c r="D376" s="180" t="s">
        <v>27</v>
      </c>
      <c r="E376" s="180" t="s">
        <v>426</v>
      </c>
      <c r="F376" s="180" t="s">
        <v>263</v>
      </c>
      <c r="G376" s="165">
        <v>941.42</v>
      </c>
    </row>
    <row r="377" spans="1:7" ht="63">
      <c r="A377" s="181" t="s">
        <v>217</v>
      </c>
      <c r="B377" s="183" t="s">
        <v>117</v>
      </c>
      <c r="C377" s="182" t="s">
        <v>27</v>
      </c>
      <c r="D377" s="182" t="s">
        <v>27</v>
      </c>
      <c r="E377" s="182" t="s">
        <v>142</v>
      </c>
      <c r="F377" s="182"/>
      <c r="G377" s="157">
        <f>G378</f>
        <v>2494.6</v>
      </c>
    </row>
    <row r="378" spans="1:7" ht="31.5">
      <c r="A378" s="186" t="s">
        <v>270</v>
      </c>
      <c r="B378" s="183" t="s">
        <v>117</v>
      </c>
      <c r="C378" s="182" t="s">
        <v>27</v>
      </c>
      <c r="D378" s="182" t="s">
        <v>27</v>
      </c>
      <c r="E378" s="182" t="s">
        <v>142</v>
      </c>
      <c r="F378" s="182" t="s">
        <v>272</v>
      </c>
      <c r="G378" s="157">
        <f>G379</f>
        <v>2494.6</v>
      </c>
    </row>
    <row r="379" spans="1:7" ht="31.5">
      <c r="A379" s="186" t="s">
        <v>271</v>
      </c>
      <c r="B379" s="183" t="s">
        <v>117</v>
      </c>
      <c r="C379" s="182" t="s">
        <v>27</v>
      </c>
      <c r="D379" s="182" t="s">
        <v>27</v>
      </c>
      <c r="E379" s="182" t="s">
        <v>142</v>
      </c>
      <c r="F379" s="182" t="s">
        <v>273</v>
      </c>
      <c r="G379" s="157">
        <f>G380</f>
        <v>2494.6</v>
      </c>
    </row>
    <row r="380" spans="1:7" ht="31.5">
      <c r="A380" s="179" t="s">
        <v>250</v>
      </c>
      <c r="B380" s="185" t="s">
        <v>117</v>
      </c>
      <c r="C380" s="180" t="s">
        <v>27</v>
      </c>
      <c r="D380" s="180" t="s">
        <v>27</v>
      </c>
      <c r="E380" s="180" t="s">
        <v>142</v>
      </c>
      <c r="F380" s="180" t="s">
        <v>248</v>
      </c>
      <c r="G380" s="165">
        <v>2494.6</v>
      </c>
    </row>
    <row r="381" spans="1:7" ht="15.75">
      <c r="A381" s="186" t="s">
        <v>44</v>
      </c>
      <c r="B381" s="183" t="s">
        <v>117</v>
      </c>
      <c r="C381" s="182" t="s">
        <v>27</v>
      </c>
      <c r="D381" s="182" t="s">
        <v>27</v>
      </c>
      <c r="E381" s="182" t="s">
        <v>45</v>
      </c>
      <c r="F381" s="180"/>
      <c r="G381" s="157">
        <f>G382+G387+G402</f>
        <v>3569.3</v>
      </c>
    </row>
    <row r="382" spans="1:7" ht="31.5">
      <c r="A382" s="186" t="s">
        <v>212</v>
      </c>
      <c r="B382" s="182" t="s">
        <v>117</v>
      </c>
      <c r="C382" s="182" t="s">
        <v>27</v>
      </c>
      <c r="D382" s="182" t="s">
        <v>27</v>
      </c>
      <c r="E382" s="182" t="s">
        <v>213</v>
      </c>
      <c r="F382" s="180"/>
      <c r="G382" s="157">
        <f>G383</f>
        <v>114.3</v>
      </c>
    </row>
    <row r="383" spans="1:7" ht="31.5">
      <c r="A383" s="186" t="s">
        <v>270</v>
      </c>
      <c r="B383" s="182" t="s">
        <v>117</v>
      </c>
      <c r="C383" s="182" t="s">
        <v>27</v>
      </c>
      <c r="D383" s="182" t="s">
        <v>27</v>
      </c>
      <c r="E383" s="182" t="s">
        <v>213</v>
      </c>
      <c r="F383" s="182" t="s">
        <v>272</v>
      </c>
      <c r="G383" s="157">
        <f>G384</f>
        <v>114.3</v>
      </c>
    </row>
    <row r="384" spans="1:7" ht="31.5">
      <c r="A384" s="186" t="s">
        <v>271</v>
      </c>
      <c r="B384" s="182" t="s">
        <v>117</v>
      </c>
      <c r="C384" s="182" t="s">
        <v>27</v>
      </c>
      <c r="D384" s="182" t="s">
        <v>27</v>
      </c>
      <c r="E384" s="182" t="s">
        <v>213</v>
      </c>
      <c r="F384" s="182" t="s">
        <v>273</v>
      </c>
      <c r="G384" s="157">
        <f>G385+G386</f>
        <v>114.3</v>
      </c>
    </row>
    <row r="385" spans="1:7" ht="31.5">
      <c r="A385" s="179" t="s">
        <v>249</v>
      </c>
      <c r="B385" s="180" t="s">
        <v>117</v>
      </c>
      <c r="C385" s="180" t="s">
        <v>27</v>
      </c>
      <c r="D385" s="180" t="s">
        <v>27</v>
      </c>
      <c r="E385" s="180" t="s">
        <v>213</v>
      </c>
      <c r="F385" s="180" t="s">
        <v>247</v>
      </c>
      <c r="G385" s="165">
        <v>19</v>
      </c>
    </row>
    <row r="386" spans="1:7" ht="31.5">
      <c r="A386" s="179" t="s">
        <v>250</v>
      </c>
      <c r="B386" s="180" t="s">
        <v>117</v>
      </c>
      <c r="C386" s="180" t="s">
        <v>27</v>
      </c>
      <c r="D386" s="180" t="s">
        <v>27</v>
      </c>
      <c r="E386" s="180" t="s">
        <v>213</v>
      </c>
      <c r="F386" s="180" t="s">
        <v>248</v>
      </c>
      <c r="G386" s="165">
        <v>95.3</v>
      </c>
    </row>
    <row r="387" spans="1:7" ht="31.5">
      <c r="A387" s="186" t="s">
        <v>345</v>
      </c>
      <c r="B387" s="183" t="s">
        <v>117</v>
      </c>
      <c r="C387" s="182" t="s">
        <v>27</v>
      </c>
      <c r="D387" s="182" t="s">
        <v>27</v>
      </c>
      <c r="E387" s="182" t="s">
        <v>100</v>
      </c>
      <c r="F387" s="180"/>
      <c r="G387" s="157">
        <f>G388+G398</f>
        <v>3433</v>
      </c>
    </row>
    <row r="388" spans="1:7" s="227" customFormat="1" ht="31.5">
      <c r="A388" s="186" t="s">
        <v>103</v>
      </c>
      <c r="B388" s="182" t="s">
        <v>117</v>
      </c>
      <c r="C388" s="182" t="s">
        <v>27</v>
      </c>
      <c r="D388" s="182" t="s">
        <v>27</v>
      </c>
      <c r="E388" s="182" t="s">
        <v>104</v>
      </c>
      <c r="F388" s="182"/>
      <c r="G388" s="157">
        <f>G389+G392+G395</f>
        <v>3289</v>
      </c>
    </row>
    <row r="389" spans="1:7" s="227" customFormat="1" ht="63">
      <c r="A389" s="181" t="s">
        <v>266</v>
      </c>
      <c r="B389" s="182" t="s">
        <v>117</v>
      </c>
      <c r="C389" s="182" t="s">
        <v>27</v>
      </c>
      <c r="D389" s="182" t="s">
        <v>27</v>
      </c>
      <c r="E389" s="182" t="s">
        <v>180</v>
      </c>
      <c r="F389" s="182" t="s">
        <v>268</v>
      </c>
      <c r="G389" s="157">
        <f>G390</f>
        <v>286</v>
      </c>
    </row>
    <row r="390" spans="1:7" s="227" customFormat="1" ht="18">
      <c r="A390" s="181" t="s">
        <v>267</v>
      </c>
      <c r="B390" s="182" t="s">
        <v>117</v>
      </c>
      <c r="C390" s="182" t="s">
        <v>27</v>
      </c>
      <c r="D390" s="182" t="s">
        <v>27</v>
      </c>
      <c r="E390" s="182" t="s">
        <v>180</v>
      </c>
      <c r="F390" s="182" t="s">
        <v>269</v>
      </c>
      <c r="G390" s="157">
        <f>G391</f>
        <v>286</v>
      </c>
    </row>
    <row r="391" spans="1:7" s="227" customFormat="1" ht="18">
      <c r="A391" s="184" t="s">
        <v>244</v>
      </c>
      <c r="B391" s="180" t="s">
        <v>117</v>
      </c>
      <c r="C391" s="180" t="s">
        <v>27</v>
      </c>
      <c r="D391" s="180" t="s">
        <v>27</v>
      </c>
      <c r="E391" s="180" t="s">
        <v>180</v>
      </c>
      <c r="F391" s="180" t="s">
        <v>245</v>
      </c>
      <c r="G391" s="165">
        <v>286</v>
      </c>
    </row>
    <row r="392" spans="1:7" s="227" customFormat="1" ht="31.5">
      <c r="A392" s="186" t="s">
        <v>270</v>
      </c>
      <c r="B392" s="182" t="s">
        <v>117</v>
      </c>
      <c r="C392" s="182" t="s">
        <v>27</v>
      </c>
      <c r="D392" s="182" t="s">
        <v>27</v>
      </c>
      <c r="E392" s="182" t="s">
        <v>180</v>
      </c>
      <c r="F392" s="182" t="s">
        <v>272</v>
      </c>
      <c r="G392" s="157">
        <f>G393</f>
        <v>1513</v>
      </c>
    </row>
    <row r="393" spans="1:7" s="227" customFormat="1" ht="31.5">
      <c r="A393" s="186" t="s">
        <v>271</v>
      </c>
      <c r="B393" s="182" t="s">
        <v>117</v>
      </c>
      <c r="C393" s="182" t="s">
        <v>27</v>
      </c>
      <c r="D393" s="182" t="s">
        <v>27</v>
      </c>
      <c r="E393" s="182" t="s">
        <v>180</v>
      </c>
      <c r="F393" s="182" t="s">
        <v>273</v>
      </c>
      <c r="G393" s="157">
        <f>G394</f>
        <v>1513</v>
      </c>
    </row>
    <row r="394" spans="1:7" s="227" customFormat="1" ht="31.5">
      <c r="A394" s="179" t="s">
        <v>250</v>
      </c>
      <c r="B394" s="180" t="s">
        <v>117</v>
      </c>
      <c r="C394" s="180" t="s">
        <v>27</v>
      </c>
      <c r="D394" s="180" t="s">
        <v>27</v>
      </c>
      <c r="E394" s="180" t="s">
        <v>180</v>
      </c>
      <c r="F394" s="180" t="s">
        <v>248</v>
      </c>
      <c r="G394" s="165">
        <v>1513</v>
      </c>
    </row>
    <row r="395" spans="1:7" s="227" customFormat="1" ht="47.25">
      <c r="A395" s="186" t="s">
        <v>318</v>
      </c>
      <c r="B395" s="182" t="s">
        <v>117</v>
      </c>
      <c r="C395" s="182" t="s">
        <v>27</v>
      </c>
      <c r="D395" s="182" t="s">
        <v>27</v>
      </c>
      <c r="E395" s="182" t="s">
        <v>180</v>
      </c>
      <c r="F395" s="182" t="s">
        <v>211</v>
      </c>
      <c r="G395" s="157">
        <f>G396</f>
        <v>1490</v>
      </c>
    </row>
    <row r="396" spans="1:7" s="227" customFormat="1" ht="18">
      <c r="A396" s="186" t="s">
        <v>319</v>
      </c>
      <c r="B396" s="182" t="s">
        <v>117</v>
      </c>
      <c r="C396" s="182" t="s">
        <v>27</v>
      </c>
      <c r="D396" s="182" t="s">
        <v>27</v>
      </c>
      <c r="E396" s="182" t="s">
        <v>180</v>
      </c>
      <c r="F396" s="182" t="s">
        <v>280</v>
      </c>
      <c r="G396" s="157">
        <f>G397</f>
        <v>1490</v>
      </c>
    </row>
    <row r="397" spans="1:7" s="227" customFormat="1" ht="18">
      <c r="A397" s="179" t="s">
        <v>262</v>
      </c>
      <c r="B397" s="180" t="s">
        <v>117</v>
      </c>
      <c r="C397" s="180" t="s">
        <v>27</v>
      </c>
      <c r="D397" s="180" t="s">
        <v>27</v>
      </c>
      <c r="E397" s="180" t="s">
        <v>180</v>
      </c>
      <c r="F397" s="180" t="s">
        <v>263</v>
      </c>
      <c r="G397" s="165">
        <v>1490</v>
      </c>
    </row>
    <row r="398" spans="1:7" s="227" customFormat="1" ht="47.25">
      <c r="A398" s="186" t="s">
        <v>422</v>
      </c>
      <c r="B398" s="182" t="s">
        <v>117</v>
      </c>
      <c r="C398" s="182" t="s">
        <v>27</v>
      </c>
      <c r="D398" s="182" t="s">
        <v>27</v>
      </c>
      <c r="E398" s="182" t="s">
        <v>421</v>
      </c>
      <c r="F398" s="182"/>
      <c r="G398" s="157">
        <f>G399</f>
        <v>144</v>
      </c>
    </row>
    <row r="399" spans="1:7" s="227" customFormat="1" ht="31.5">
      <c r="A399" s="186" t="s">
        <v>270</v>
      </c>
      <c r="B399" s="182" t="s">
        <v>117</v>
      </c>
      <c r="C399" s="182" t="s">
        <v>27</v>
      </c>
      <c r="D399" s="182" t="s">
        <v>27</v>
      </c>
      <c r="E399" s="182" t="s">
        <v>421</v>
      </c>
      <c r="F399" s="182" t="s">
        <v>272</v>
      </c>
      <c r="G399" s="157">
        <f>G400</f>
        <v>144</v>
      </c>
    </row>
    <row r="400" spans="1:7" s="227" customFormat="1" ht="31.5">
      <c r="A400" s="186" t="s">
        <v>271</v>
      </c>
      <c r="B400" s="182" t="s">
        <v>117</v>
      </c>
      <c r="C400" s="182" t="s">
        <v>27</v>
      </c>
      <c r="D400" s="182" t="s">
        <v>27</v>
      </c>
      <c r="E400" s="182" t="s">
        <v>421</v>
      </c>
      <c r="F400" s="182" t="s">
        <v>273</v>
      </c>
      <c r="G400" s="157">
        <f>G401</f>
        <v>144</v>
      </c>
    </row>
    <row r="401" spans="1:7" s="227" customFormat="1" ht="31.5">
      <c r="A401" s="179" t="s">
        <v>250</v>
      </c>
      <c r="B401" s="180" t="s">
        <v>117</v>
      </c>
      <c r="C401" s="180" t="s">
        <v>27</v>
      </c>
      <c r="D401" s="180" t="s">
        <v>27</v>
      </c>
      <c r="E401" s="180" t="s">
        <v>421</v>
      </c>
      <c r="F401" s="180" t="s">
        <v>248</v>
      </c>
      <c r="G401" s="165">
        <v>144</v>
      </c>
    </row>
    <row r="402" spans="1:7" s="227" customFormat="1" ht="47.25">
      <c r="A402" s="186" t="s">
        <v>286</v>
      </c>
      <c r="B402" s="182" t="s">
        <v>117</v>
      </c>
      <c r="C402" s="182" t="s">
        <v>27</v>
      </c>
      <c r="D402" s="182" t="s">
        <v>27</v>
      </c>
      <c r="E402" s="182" t="s">
        <v>231</v>
      </c>
      <c r="F402" s="182"/>
      <c r="G402" s="157">
        <f>G403</f>
        <v>22</v>
      </c>
    </row>
    <row r="403" spans="1:7" s="227" customFormat="1" ht="31.5">
      <c r="A403" s="186" t="s">
        <v>270</v>
      </c>
      <c r="B403" s="182" t="s">
        <v>117</v>
      </c>
      <c r="C403" s="182" t="s">
        <v>27</v>
      </c>
      <c r="D403" s="182" t="s">
        <v>27</v>
      </c>
      <c r="E403" s="182" t="s">
        <v>231</v>
      </c>
      <c r="F403" s="182" t="s">
        <v>272</v>
      </c>
      <c r="G403" s="157">
        <f>G404</f>
        <v>22</v>
      </c>
    </row>
    <row r="404" spans="1:7" s="227" customFormat="1" ht="31.5">
      <c r="A404" s="186" t="s">
        <v>271</v>
      </c>
      <c r="B404" s="182" t="s">
        <v>117</v>
      </c>
      <c r="C404" s="182" t="s">
        <v>27</v>
      </c>
      <c r="D404" s="182" t="s">
        <v>27</v>
      </c>
      <c r="E404" s="182" t="s">
        <v>231</v>
      </c>
      <c r="F404" s="182" t="s">
        <v>273</v>
      </c>
      <c r="G404" s="157">
        <f>G405</f>
        <v>22</v>
      </c>
    </row>
    <row r="405" spans="1:7" s="227" customFormat="1" ht="31.5">
      <c r="A405" s="179" t="s">
        <v>250</v>
      </c>
      <c r="B405" s="180" t="s">
        <v>117</v>
      </c>
      <c r="C405" s="180" t="s">
        <v>27</v>
      </c>
      <c r="D405" s="180" t="s">
        <v>27</v>
      </c>
      <c r="E405" s="180" t="s">
        <v>231</v>
      </c>
      <c r="F405" s="180" t="s">
        <v>248</v>
      </c>
      <c r="G405" s="165">
        <v>22</v>
      </c>
    </row>
    <row r="406" spans="1:7" ht="18.75">
      <c r="A406" s="213" t="s">
        <v>90</v>
      </c>
      <c r="B406" s="183" t="s">
        <v>117</v>
      </c>
      <c r="C406" s="210" t="s">
        <v>27</v>
      </c>
      <c r="D406" s="210" t="s">
        <v>73</v>
      </c>
      <c r="E406" s="210"/>
      <c r="F406" s="210"/>
      <c r="G406" s="168">
        <f>G407+G420+G442+G438+G433</f>
        <v>57740.19999999999</v>
      </c>
    </row>
    <row r="407" spans="1:7" ht="47.25">
      <c r="A407" s="181" t="s">
        <v>14</v>
      </c>
      <c r="B407" s="183" t="s">
        <v>117</v>
      </c>
      <c r="C407" s="182" t="s">
        <v>27</v>
      </c>
      <c r="D407" s="182" t="s">
        <v>73</v>
      </c>
      <c r="E407" s="182" t="s">
        <v>15</v>
      </c>
      <c r="F407" s="182"/>
      <c r="G407" s="157">
        <f>G408</f>
        <v>5680.6</v>
      </c>
    </row>
    <row r="408" spans="1:7" ht="15.75">
      <c r="A408" s="181" t="s">
        <v>3</v>
      </c>
      <c r="B408" s="183" t="s">
        <v>117</v>
      </c>
      <c r="C408" s="182" t="s">
        <v>27</v>
      </c>
      <c r="D408" s="182" t="s">
        <v>73</v>
      </c>
      <c r="E408" s="182" t="s">
        <v>17</v>
      </c>
      <c r="F408" s="182"/>
      <c r="G408" s="157">
        <f>G409+G413+G417</f>
        <v>5680.6</v>
      </c>
    </row>
    <row r="409" spans="1:7" ht="63">
      <c r="A409" s="181" t="s">
        <v>266</v>
      </c>
      <c r="B409" s="183" t="s">
        <v>117</v>
      </c>
      <c r="C409" s="182" t="s">
        <v>27</v>
      </c>
      <c r="D409" s="182" t="s">
        <v>73</v>
      </c>
      <c r="E409" s="182" t="s">
        <v>17</v>
      </c>
      <c r="F409" s="182" t="s">
        <v>268</v>
      </c>
      <c r="G409" s="157">
        <f>G410</f>
        <v>4992.6</v>
      </c>
    </row>
    <row r="410" spans="1:7" ht="31.5">
      <c r="A410" s="181" t="s">
        <v>274</v>
      </c>
      <c r="B410" s="183" t="s">
        <v>117</v>
      </c>
      <c r="C410" s="182" t="s">
        <v>27</v>
      </c>
      <c r="D410" s="182" t="s">
        <v>73</v>
      </c>
      <c r="E410" s="182" t="s">
        <v>17</v>
      </c>
      <c r="F410" s="182" t="s">
        <v>275</v>
      </c>
      <c r="G410" s="157">
        <f>G411+G412</f>
        <v>4992.6</v>
      </c>
    </row>
    <row r="411" spans="1:7" ht="15.75">
      <c r="A411" s="184" t="s">
        <v>244</v>
      </c>
      <c r="B411" s="185" t="s">
        <v>117</v>
      </c>
      <c r="C411" s="180" t="s">
        <v>27</v>
      </c>
      <c r="D411" s="180" t="s">
        <v>73</v>
      </c>
      <c r="E411" s="180" t="s">
        <v>17</v>
      </c>
      <c r="F411" s="180" t="s">
        <v>254</v>
      </c>
      <c r="G411" s="165">
        <v>4395.6</v>
      </c>
    </row>
    <row r="412" spans="1:7" ht="15.75">
      <c r="A412" s="184" t="s">
        <v>253</v>
      </c>
      <c r="B412" s="185" t="s">
        <v>117</v>
      </c>
      <c r="C412" s="180" t="s">
        <v>27</v>
      </c>
      <c r="D412" s="180" t="s">
        <v>73</v>
      </c>
      <c r="E412" s="180" t="s">
        <v>17</v>
      </c>
      <c r="F412" s="180" t="s">
        <v>255</v>
      </c>
      <c r="G412" s="165">
        <v>597</v>
      </c>
    </row>
    <row r="413" spans="1:7" ht="31.5">
      <c r="A413" s="186" t="s">
        <v>270</v>
      </c>
      <c r="B413" s="183" t="s">
        <v>117</v>
      </c>
      <c r="C413" s="182" t="s">
        <v>27</v>
      </c>
      <c r="D413" s="182" t="s">
        <v>73</v>
      </c>
      <c r="E413" s="182" t="s">
        <v>17</v>
      </c>
      <c r="F413" s="182" t="s">
        <v>272</v>
      </c>
      <c r="G413" s="157">
        <f>G414</f>
        <v>679</v>
      </c>
    </row>
    <row r="414" spans="1:7" ht="31.5">
      <c r="A414" s="186" t="s">
        <v>271</v>
      </c>
      <c r="B414" s="183" t="s">
        <v>117</v>
      </c>
      <c r="C414" s="182" t="s">
        <v>27</v>
      </c>
      <c r="D414" s="182" t="s">
        <v>73</v>
      </c>
      <c r="E414" s="182" t="s">
        <v>17</v>
      </c>
      <c r="F414" s="182" t="s">
        <v>273</v>
      </c>
      <c r="G414" s="157">
        <f>G415+G416</f>
        <v>679</v>
      </c>
    </row>
    <row r="415" spans="1:7" ht="31.5">
      <c r="A415" s="179" t="s">
        <v>249</v>
      </c>
      <c r="B415" s="185" t="s">
        <v>117</v>
      </c>
      <c r="C415" s="180" t="s">
        <v>27</v>
      </c>
      <c r="D415" s="180" t="s">
        <v>73</v>
      </c>
      <c r="E415" s="180" t="s">
        <v>17</v>
      </c>
      <c r="F415" s="180" t="s">
        <v>247</v>
      </c>
      <c r="G415" s="165">
        <v>262.7</v>
      </c>
    </row>
    <row r="416" spans="1:7" ht="31.5">
      <c r="A416" s="179" t="s">
        <v>250</v>
      </c>
      <c r="B416" s="185" t="s">
        <v>117</v>
      </c>
      <c r="C416" s="180" t="s">
        <v>27</v>
      </c>
      <c r="D416" s="180" t="s">
        <v>73</v>
      </c>
      <c r="E416" s="180" t="s">
        <v>17</v>
      </c>
      <c r="F416" s="180" t="s">
        <v>248</v>
      </c>
      <c r="G416" s="165">
        <v>416.3</v>
      </c>
    </row>
    <row r="417" spans="1:7" ht="15.75">
      <c r="A417" s="217" t="s">
        <v>276</v>
      </c>
      <c r="B417" s="183" t="s">
        <v>117</v>
      </c>
      <c r="C417" s="182" t="s">
        <v>27</v>
      </c>
      <c r="D417" s="182" t="s">
        <v>73</v>
      </c>
      <c r="E417" s="182" t="s">
        <v>17</v>
      </c>
      <c r="F417" s="182" t="s">
        <v>278</v>
      </c>
      <c r="G417" s="157">
        <f>G418</f>
        <v>9</v>
      </c>
    </row>
    <row r="418" spans="1:7" ht="31.5">
      <c r="A418" s="186" t="s">
        <v>277</v>
      </c>
      <c r="B418" s="183" t="s">
        <v>117</v>
      </c>
      <c r="C418" s="182" t="s">
        <v>27</v>
      </c>
      <c r="D418" s="182" t="s">
        <v>73</v>
      </c>
      <c r="E418" s="182" t="s">
        <v>17</v>
      </c>
      <c r="F418" s="182" t="s">
        <v>279</v>
      </c>
      <c r="G418" s="157">
        <f>G419</f>
        <v>9</v>
      </c>
    </row>
    <row r="419" spans="1:7" ht="15.75">
      <c r="A419" s="218" t="s">
        <v>256</v>
      </c>
      <c r="B419" s="185" t="s">
        <v>117</v>
      </c>
      <c r="C419" s="180" t="s">
        <v>27</v>
      </c>
      <c r="D419" s="180" t="s">
        <v>73</v>
      </c>
      <c r="E419" s="180" t="s">
        <v>17</v>
      </c>
      <c r="F419" s="180" t="s">
        <v>257</v>
      </c>
      <c r="G419" s="165">
        <v>9</v>
      </c>
    </row>
    <row r="420" spans="1:8" ht="63">
      <c r="A420" s="186" t="s">
        <v>18</v>
      </c>
      <c r="B420" s="183" t="s">
        <v>117</v>
      </c>
      <c r="C420" s="182" t="s">
        <v>27</v>
      </c>
      <c r="D420" s="182" t="s">
        <v>73</v>
      </c>
      <c r="E420" s="182" t="s">
        <v>10</v>
      </c>
      <c r="F420" s="182"/>
      <c r="G420" s="157">
        <f>G421</f>
        <v>46975.899999999994</v>
      </c>
      <c r="H420" s="228"/>
    </row>
    <row r="421" spans="1:7" ht="15.75">
      <c r="A421" s="181" t="s">
        <v>4</v>
      </c>
      <c r="B421" s="183" t="s">
        <v>117</v>
      </c>
      <c r="C421" s="182" t="s">
        <v>27</v>
      </c>
      <c r="D421" s="182" t="s">
        <v>73</v>
      </c>
      <c r="E421" s="182" t="s">
        <v>19</v>
      </c>
      <c r="F421" s="182"/>
      <c r="G421" s="157">
        <f>G422+G426+G430</f>
        <v>46975.899999999994</v>
      </c>
    </row>
    <row r="422" spans="1:7" ht="63">
      <c r="A422" s="181" t="s">
        <v>266</v>
      </c>
      <c r="B422" s="183" t="s">
        <v>117</v>
      </c>
      <c r="C422" s="182" t="s">
        <v>27</v>
      </c>
      <c r="D422" s="182" t="s">
        <v>73</v>
      </c>
      <c r="E422" s="182" t="s">
        <v>10</v>
      </c>
      <c r="F422" s="182" t="s">
        <v>268</v>
      </c>
      <c r="G422" s="169">
        <f>G423</f>
        <v>38980.2</v>
      </c>
    </row>
    <row r="423" spans="1:7" ht="15.75">
      <c r="A423" s="181" t="s">
        <v>267</v>
      </c>
      <c r="B423" s="183" t="s">
        <v>117</v>
      </c>
      <c r="C423" s="182" t="s">
        <v>27</v>
      </c>
      <c r="D423" s="182" t="s">
        <v>73</v>
      </c>
      <c r="E423" s="182" t="s">
        <v>10</v>
      </c>
      <c r="F423" s="182" t="s">
        <v>269</v>
      </c>
      <c r="G423" s="169">
        <f>G424+G425</f>
        <v>38980.2</v>
      </c>
    </row>
    <row r="424" spans="1:7" ht="15.75">
      <c r="A424" s="184" t="s">
        <v>244</v>
      </c>
      <c r="B424" s="185" t="s">
        <v>117</v>
      </c>
      <c r="C424" s="180" t="s">
        <v>27</v>
      </c>
      <c r="D424" s="180" t="s">
        <v>73</v>
      </c>
      <c r="E424" s="180" t="s">
        <v>19</v>
      </c>
      <c r="F424" s="180" t="s">
        <v>245</v>
      </c>
      <c r="G424" s="170">
        <v>35561.6</v>
      </c>
    </row>
    <row r="425" spans="1:7" ht="15.75">
      <c r="A425" s="184" t="s">
        <v>253</v>
      </c>
      <c r="B425" s="185" t="s">
        <v>117</v>
      </c>
      <c r="C425" s="180" t="s">
        <v>27</v>
      </c>
      <c r="D425" s="180" t="s">
        <v>73</v>
      </c>
      <c r="E425" s="180" t="s">
        <v>19</v>
      </c>
      <c r="F425" s="180" t="s">
        <v>246</v>
      </c>
      <c r="G425" s="170">
        <v>3418.6</v>
      </c>
    </row>
    <row r="426" spans="1:7" ht="31.5">
      <c r="A426" s="186" t="s">
        <v>270</v>
      </c>
      <c r="B426" s="183" t="s">
        <v>117</v>
      </c>
      <c r="C426" s="182" t="s">
        <v>27</v>
      </c>
      <c r="D426" s="182" t="s">
        <v>73</v>
      </c>
      <c r="E426" s="182" t="s">
        <v>19</v>
      </c>
      <c r="F426" s="182" t="s">
        <v>272</v>
      </c>
      <c r="G426" s="169">
        <f>G427</f>
        <v>7982</v>
      </c>
    </row>
    <row r="427" spans="1:7" ht="31.5">
      <c r="A427" s="186" t="s">
        <v>271</v>
      </c>
      <c r="B427" s="183" t="s">
        <v>117</v>
      </c>
      <c r="C427" s="182" t="s">
        <v>27</v>
      </c>
      <c r="D427" s="182" t="s">
        <v>73</v>
      </c>
      <c r="E427" s="182" t="s">
        <v>19</v>
      </c>
      <c r="F427" s="182" t="s">
        <v>273</v>
      </c>
      <c r="G427" s="169">
        <f>G428+G429</f>
        <v>7982</v>
      </c>
    </row>
    <row r="428" spans="1:7" ht="31.5">
      <c r="A428" s="179" t="s">
        <v>249</v>
      </c>
      <c r="B428" s="185" t="s">
        <v>117</v>
      </c>
      <c r="C428" s="182" t="s">
        <v>27</v>
      </c>
      <c r="D428" s="182" t="s">
        <v>73</v>
      </c>
      <c r="E428" s="180" t="s">
        <v>19</v>
      </c>
      <c r="F428" s="180" t="s">
        <v>247</v>
      </c>
      <c r="G428" s="170">
        <v>1514.8</v>
      </c>
    </row>
    <row r="429" spans="1:7" ht="31.5">
      <c r="A429" s="179" t="s">
        <v>250</v>
      </c>
      <c r="B429" s="185" t="s">
        <v>117</v>
      </c>
      <c r="C429" s="180" t="s">
        <v>27</v>
      </c>
      <c r="D429" s="180" t="s">
        <v>73</v>
      </c>
      <c r="E429" s="180" t="s">
        <v>19</v>
      </c>
      <c r="F429" s="180" t="s">
        <v>248</v>
      </c>
      <c r="G429" s="170">
        <v>6467.2</v>
      </c>
    </row>
    <row r="430" spans="1:7" ht="15.75">
      <c r="A430" s="217" t="s">
        <v>276</v>
      </c>
      <c r="B430" s="183" t="s">
        <v>117</v>
      </c>
      <c r="C430" s="182" t="s">
        <v>27</v>
      </c>
      <c r="D430" s="182" t="s">
        <v>73</v>
      </c>
      <c r="E430" s="182" t="s">
        <v>19</v>
      </c>
      <c r="F430" s="182" t="s">
        <v>278</v>
      </c>
      <c r="G430" s="169">
        <f>G431</f>
        <v>13.7</v>
      </c>
    </row>
    <row r="431" spans="1:7" ht="31.5">
      <c r="A431" s="186" t="s">
        <v>277</v>
      </c>
      <c r="B431" s="183" t="s">
        <v>117</v>
      </c>
      <c r="C431" s="182" t="s">
        <v>27</v>
      </c>
      <c r="D431" s="182" t="s">
        <v>73</v>
      </c>
      <c r="E431" s="182" t="s">
        <v>19</v>
      </c>
      <c r="F431" s="182" t="s">
        <v>279</v>
      </c>
      <c r="G431" s="169">
        <f>G432</f>
        <v>13.7</v>
      </c>
    </row>
    <row r="432" spans="1:7" ht="15.75">
      <c r="A432" s="218" t="s">
        <v>256</v>
      </c>
      <c r="B432" s="180" t="s">
        <v>117</v>
      </c>
      <c r="C432" s="180" t="s">
        <v>27</v>
      </c>
      <c r="D432" s="180" t="s">
        <v>73</v>
      </c>
      <c r="E432" s="180" t="s">
        <v>19</v>
      </c>
      <c r="F432" s="180" t="s">
        <v>257</v>
      </c>
      <c r="G432" s="170">
        <v>13.7</v>
      </c>
    </row>
    <row r="433" spans="1:7" ht="15.75">
      <c r="A433" s="186" t="s">
        <v>392</v>
      </c>
      <c r="B433" s="182" t="s">
        <v>117</v>
      </c>
      <c r="C433" s="182" t="s">
        <v>27</v>
      </c>
      <c r="D433" s="182" t="s">
        <v>73</v>
      </c>
      <c r="E433" s="182" t="s">
        <v>393</v>
      </c>
      <c r="F433" s="182"/>
      <c r="G433" s="169">
        <f>G434</f>
        <v>74.5</v>
      </c>
    </row>
    <row r="434" spans="1:7" ht="47.25">
      <c r="A434" s="219" t="s">
        <v>417</v>
      </c>
      <c r="B434" s="182" t="s">
        <v>117</v>
      </c>
      <c r="C434" s="182" t="s">
        <v>27</v>
      </c>
      <c r="D434" s="182" t="s">
        <v>73</v>
      </c>
      <c r="E434" s="182" t="s">
        <v>413</v>
      </c>
      <c r="F434" s="182"/>
      <c r="G434" s="169">
        <f>G435</f>
        <v>74.5</v>
      </c>
    </row>
    <row r="435" spans="1:7" ht="31.5">
      <c r="A435" s="186" t="s">
        <v>270</v>
      </c>
      <c r="B435" s="182" t="s">
        <v>117</v>
      </c>
      <c r="C435" s="182" t="s">
        <v>27</v>
      </c>
      <c r="D435" s="182" t="s">
        <v>73</v>
      </c>
      <c r="E435" s="182" t="s">
        <v>413</v>
      </c>
      <c r="F435" s="182" t="s">
        <v>272</v>
      </c>
      <c r="G435" s="169">
        <f>G436</f>
        <v>74.5</v>
      </c>
    </row>
    <row r="436" spans="1:7" ht="31.5">
      <c r="A436" s="186" t="s">
        <v>271</v>
      </c>
      <c r="B436" s="182" t="s">
        <v>117</v>
      </c>
      <c r="C436" s="182" t="s">
        <v>27</v>
      </c>
      <c r="D436" s="182" t="s">
        <v>73</v>
      </c>
      <c r="E436" s="182" t="s">
        <v>413</v>
      </c>
      <c r="F436" s="182" t="s">
        <v>273</v>
      </c>
      <c r="G436" s="169">
        <f>G437</f>
        <v>74.5</v>
      </c>
    </row>
    <row r="437" spans="1:7" ht="31.5">
      <c r="A437" s="179" t="s">
        <v>250</v>
      </c>
      <c r="B437" s="180" t="s">
        <v>117</v>
      </c>
      <c r="C437" s="180" t="s">
        <v>27</v>
      </c>
      <c r="D437" s="180" t="s">
        <v>73</v>
      </c>
      <c r="E437" s="180" t="s">
        <v>413</v>
      </c>
      <c r="F437" s="180" t="s">
        <v>248</v>
      </c>
      <c r="G437" s="170">
        <v>74.5</v>
      </c>
    </row>
    <row r="438" spans="1:7" ht="63">
      <c r="A438" s="181" t="s">
        <v>217</v>
      </c>
      <c r="B438" s="183" t="s">
        <v>117</v>
      </c>
      <c r="C438" s="182" t="s">
        <v>27</v>
      </c>
      <c r="D438" s="182" t="s">
        <v>73</v>
      </c>
      <c r="E438" s="182" t="s">
        <v>142</v>
      </c>
      <c r="F438" s="182"/>
      <c r="G438" s="169">
        <f>G439</f>
        <v>342.7</v>
      </c>
    </row>
    <row r="439" spans="1:7" ht="31.5">
      <c r="A439" s="186" t="s">
        <v>270</v>
      </c>
      <c r="B439" s="183" t="s">
        <v>117</v>
      </c>
      <c r="C439" s="182" t="s">
        <v>27</v>
      </c>
      <c r="D439" s="182" t="s">
        <v>73</v>
      </c>
      <c r="E439" s="182" t="s">
        <v>142</v>
      </c>
      <c r="F439" s="182" t="s">
        <v>272</v>
      </c>
      <c r="G439" s="169">
        <f>G440</f>
        <v>342.7</v>
      </c>
    </row>
    <row r="440" spans="1:7" ht="31.5">
      <c r="A440" s="186" t="s">
        <v>271</v>
      </c>
      <c r="B440" s="183" t="s">
        <v>117</v>
      </c>
      <c r="C440" s="182" t="s">
        <v>27</v>
      </c>
      <c r="D440" s="182" t="s">
        <v>73</v>
      </c>
      <c r="E440" s="182" t="s">
        <v>142</v>
      </c>
      <c r="F440" s="182" t="s">
        <v>273</v>
      </c>
      <c r="G440" s="169">
        <f>G441</f>
        <v>342.7</v>
      </c>
    </row>
    <row r="441" spans="1:7" ht="31.5">
      <c r="A441" s="179" t="s">
        <v>250</v>
      </c>
      <c r="B441" s="185" t="s">
        <v>117</v>
      </c>
      <c r="C441" s="180" t="s">
        <v>27</v>
      </c>
      <c r="D441" s="180" t="s">
        <v>73</v>
      </c>
      <c r="E441" s="180" t="s">
        <v>142</v>
      </c>
      <c r="F441" s="180" t="s">
        <v>248</v>
      </c>
      <c r="G441" s="170">
        <v>342.7</v>
      </c>
    </row>
    <row r="442" spans="1:7" s="227" customFormat="1" ht="18">
      <c r="A442" s="186" t="s">
        <v>44</v>
      </c>
      <c r="B442" s="183" t="s">
        <v>117</v>
      </c>
      <c r="C442" s="182" t="s">
        <v>27</v>
      </c>
      <c r="D442" s="182" t="s">
        <v>73</v>
      </c>
      <c r="E442" s="182" t="s">
        <v>45</v>
      </c>
      <c r="F442" s="182"/>
      <c r="G442" s="157">
        <f>G443</f>
        <v>4666.5</v>
      </c>
    </row>
    <row r="443" spans="1:7" s="227" customFormat="1" ht="31.5">
      <c r="A443" s="186" t="s">
        <v>345</v>
      </c>
      <c r="B443" s="183" t="s">
        <v>117</v>
      </c>
      <c r="C443" s="182" t="s">
        <v>27</v>
      </c>
      <c r="D443" s="182" t="s">
        <v>73</v>
      </c>
      <c r="E443" s="182" t="s">
        <v>100</v>
      </c>
      <c r="F443" s="182"/>
      <c r="G443" s="157">
        <f>G444+G448+G453+G457+G461</f>
        <v>4666.5</v>
      </c>
    </row>
    <row r="444" spans="1:7" s="227" customFormat="1" ht="18">
      <c r="A444" s="186" t="s">
        <v>281</v>
      </c>
      <c r="B444" s="183" t="s">
        <v>117</v>
      </c>
      <c r="C444" s="182" t="s">
        <v>27</v>
      </c>
      <c r="D444" s="182" t="s">
        <v>73</v>
      </c>
      <c r="E444" s="182" t="s">
        <v>101</v>
      </c>
      <c r="F444" s="182"/>
      <c r="G444" s="157">
        <f>G445</f>
        <v>100</v>
      </c>
    </row>
    <row r="445" spans="1:7" s="227" customFormat="1" ht="31.5">
      <c r="A445" s="186" t="s">
        <v>270</v>
      </c>
      <c r="B445" s="183" t="s">
        <v>117</v>
      </c>
      <c r="C445" s="182" t="s">
        <v>27</v>
      </c>
      <c r="D445" s="182" t="s">
        <v>73</v>
      </c>
      <c r="E445" s="182" t="s">
        <v>101</v>
      </c>
      <c r="F445" s="182" t="s">
        <v>272</v>
      </c>
      <c r="G445" s="157">
        <f>G446</f>
        <v>100</v>
      </c>
    </row>
    <row r="446" spans="1:7" s="227" customFormat="1" ht="31.5">
      <c r="A446" s="186" t="s">
        <v>271</v>
      </c>
      <c r="B446" s="183" t="s">
        <v>117</v>
      </c>
      <c r="C446" s="182" t="s">
        <v>27</v>
      </c>
      <c r="D446" s="182" t="s">
        <v>73</v>
      </c>
      <c r="E446" s="182" t="s">
        <v>101</v>
      </c>
      <c r="F446" s="182" t="s">
        <v>273</v>
      </c>
      <c r="G446" s="157">
        <f>G447</f>
        <v>100</v>
      </c>
    </row>
    <row r="447" spans="1:7" s="227" customFormat="1" ht="31.5">
      <c r="A447" s="179" t="s">
        <v>250</v>
      </c>
      <c r="B447" s="185" t="s">
        <v>117</v>
      </c>
      <c r="C447" s="180" t="s">
        <v>27</v>
      </c>
      <c r="D447" s="180" t="s">
        <v>73</v>
      </c>
      <c r="E447" s="180" t="s">
        <v>101</v>
      </c>
      <c r="F447" s="180" t="s">
        <v>248</v>
      </c>
      <c r="G447" s="165">
        <v>100</v>
      </c>
    </row>
    <row r="448" spans="1:7" s="227" customFormat="1" ht="31.5">
      <c r="A448" s="186" t="s">
        <v>282</v>
      </c>
      <c r="B448" s="183" t="s">
        <v>117</v>
      </c>
      <c r="C448" s="182" t="s">
        <v>27</v>
      </c>
      <c r="D448" s="182" t="s">
        <v>73</v>
      </c>
      <c r="E448" s="182" t="s">
        <v>102</v>
      </c>
      <c r="F448" s="182"/>
      <c r="G448" s="157">
        <f>G449</f>
        <v>829</v>
      </c>
    </row>
    <row r="449" spans="1:7" s="227" customFormat="1" ht="31.5">
      <c r="A449" s="186" t="s">
        <v>270</v>
      </c>
      <c r="B449" s="183" t="s">
        <v>117</v>
      </c>
      <c r="C449" s="182" t="s">
        <v>27</v>
      </c>
      <c r="D449" s="182" t="s">
        <v>73</v>
      </c>
      <c r="E449" s="182" t="s">
        <v>102</v>
      </c>
      <c r="F449" s="182" t="s">
        <v>272</v>
      </c>
      <c r="G449" s="157">
        <f>G450</f>
        <v>829</v>
      </c>
    </row>
    <row r="450" spans="1:7" s="227" customFormat="1" ht="31.5">
      <c r="A450" s="186" t="s">
        <v>271</v>
      </c>
      <c r="B450" s="183" t="s">
        <v>117</v>
      </c>
      <c r="C450" s="182" t="s">
        <v>27</v>
      </c>
      <c r="D450" s="182" t="s">
        <v>73</v>
      </c>
      <c r="E450" s="182" t="s">
        <v>102</v>
      </c>
      <c r="F450" s="182" t="s">
        <v>273</v>
      </c>
      <c r="G450" s="157">
        <f>G451+G452</f>
        <v>829</v>
      </c>
    </row>
    <row r="451" spans="1:7" s="227" customFormat="1" ht="31.5">
      <c r="A451" s="179" t="s">
        <v>249</v>
      </c>
      <c r="B451" s="185" t="s">
        <v>117</v>
      </c>
      <c r="C451" s="180" t="s">
        <v>27</v>
      </c>
      <c r="D451" s="180" t="s">
        <v>73</v>
      </c>
      <c r="E451" s="180" t="s">
        <v>102</v>
      </c>
      <c r="F451" s="180" t="s">
        <v>247</v>
      </c>
      <c r="G451" s="165">
        <v>150</v>
      </c>
    </row>
    <row r="452" spans="1:7" s="227" customFormat="1" ht="31.5">
      <c r="A452" s="179" t="s">
        <v>250</v>
      </c>
      <c r="B452" s="185" t="s">
        <v>117</v>
      </c>
      <c r="C452" s="180" t="s">
        <v>27</v>
      </c>
      <c r="D452" s="180" t="s">
        <v>73</v>
      </c>
      <c r="E452" s="180" t="s">
        <v>102</v>
      </c>
      <c r="F452" s="180" t="s">
        <v>248</v>
      </c>
      <c r="G452" s="165">
        <v>679</v>
      </c>
    </row>
    <row r="453" spans="1:7" s="227" customFormat="1" ht="18">
      <c r="A453" s="217" t="s">
        <v>283</v>
      </c>
      <c r="B453" s="183" t="s">
        <v>117</v>
      </c>
      <c r="C453" s="182" t="s">
        <v>27</v>
      </c>
      <c r="D453" s="182" t="s">
        <v>73</v>
      </c>
      <c r="E453" s="182" t="s">
        <v>284</v>
      </c>
      <c r="F453" s="182"/>
      <c r="G453" s="157">
        <f>G454</f>
        <v>35</v>
      </c>
    </row>
    <row r="454" spans="1:7" s="227" customFormat="1" ht="31.5">
      <c r="A454" s="186" t="s">
        <v>270</v>
      </c>
      <c r="B454" s="183" t="s">
        <v>117</v>
      </c>
      <c r="C454" s="182" t="s">
        <v>27</v>
      </c>
      <c r="D454" s="182" t="s">
        <v>73</v>
      </c>
      <c r="E454" s="182" t="s">
        <v>284</v>
      </c>
      <c r="F454" s="182" t="s">
        <v>272</v>
      </c>
      <c r="G454" s="157">
        <f>G455</f>
        <v>35</v>
      </c>
    </row>
    <row r="455" spans="1:7" s="227" customFormat="1" ht="31.5">
      <c r="A455" s="186" t="s">
        <v>271</v>
      </c>
      <c r="B455" s="183" t="s">
        <v>117</v>
      </c>
      <c r="C455" s="182" t="s">
        <v>27</v>
      </c>
      <c r="D455" s="182" t="s">
        <v>73</v>
      </c>
      <c r="E455" s="182" t="s">
        <v>284</v>
      </c>
      <c r="F455" s="182" t="s">
        <v>273</v>
      </c>
      <c r="G455" s="157">
        <f>G456</f>
        <v>35</v>
      </c>
    </row>
    <row r="456" spans="1:7" s="227" customFormat="1" ht="31.5">
      <c r="A456" s="179" t="s">
        <v>250</v>
      </c>
      <c r="B456" s="185" t="s">
        <v>117</v>
      </c>
      <c r="C456" s="180" t="s">
        <v>27</v>
      </c>
      <c r="D456" s="180" t="s">
        <v>73</v>
      </c>
      <c r="E456" s="180" t="s">
        <v>284</v>
      </c>
      <c r="F456" s="180" t="s">
        <v>248</v>
      </c>
      <c r="G456" s="165">
        <v>35</v>
      </c>
    </row>
    <row r="457" spans="1:7" s="227" customFormat="1" ht="18">
      <c r="A457" s="186" t="s">
        <v>287</v>
      </c>
      <c r="B457" s="183" t="s">
        <v>117</v>
      </c>
      <c r="C457" s="182" t="s">
        <v>27</v>
      </c>
      <c r="D457" s="182" t="s">
        <v>73</v>
      </c>
      <c r="E457" s="182" t="s">
        <v>105</v>
      </c>
      <c r="F457" s="182"/>
      <c r="G457" s="157">
        <f>G458</f>
        <v>1142</v>
      </c>
    </row>
    <row r="458" spans="1:7" s="227" customFormat="1" ht="31.5">
      <c r="A458" s="186" t="s">
        <v>270</v>
      </c>
      <c r="B458" s="183" t="s">
        <v>117</v>
      </c>
      <c r="C458" s="182" t="s">
        <v>27</v>
      </c>
      <c r="D458" s="182" t="s">
        <v>73</v>
      </c>
      <c r="E458" s="182" t="s">
        <v>105</v>
      </c>
      <c r="F458" s="182" t="s">
        <v>272</v>
      </c>
      <c r="G458" s="157">
        <f>G459</f>
        <v>1142</v>
      </c>
    </row>
    <row r="459" spans="1:7" s="227" customFormat="1" ht="31.5">
      <c r="A459" s="186" t="s">
        <v>271</v>
      </c>
      <c r="B459" s="183" t="s">
        <v>117</v>
      </c>
      <c r="C459" s="182" t="s">
        <v>27</v>
      </c>
      <c r="D459" s="182" t="s">
        <v>73</v>
      </c>
      <c r="E459" s="182" t="s">
        <v>105</v>
      </c>
      <c r="F459" s="182" t="s">
        <v>273</v>
      </c>
      <c r="G459" s="157">
        <f>G460</f>
        <v>1142</v>
      </c>
    </row>
    <row r="460" spans="1:7" s="227" customFormat="1" ht="31.5">
      <c r="A460" s="179" t="s">
        <v>250</v>
      </c>
      <c r="B460" s="185" t="s">
        <v>117</v>
      </c>
      <c r="C460" s="180" t="s">
        <v>27</v>
      </c>
      <c r="D460" s="180" t="s">
        <v>73</v>
      </c>
      <c r="E460" s="180" t="s">
        <v>105</v>
      </c>
      <c r="F460" s="180" t="s">
        <v>248</v>
      </c>
      <c r="G460" s="170">
        <v>1142</v>
      </c>
    </row>
    <row r="461" spans="1:7" s="227" customFormat="1" ht="18">
      <c r="A461" s="217" t="s">
        <v>285</v>
      </c>
      <c r="B461" s="183" t="s">
        <v>117</v>
      </c>
      <c r="C461" s="182" t="s">
        <v>27</v>
      </c>
      <c r="D461" s="182" t="s">
        <v>73</v>
      </c>
      <c r="E461" s="182" t="s">
        <v>106</v>
      </c>
      <c r="F461" s="182"/>
      <c r="G461" s="169">
        <f>G462+G465</f>
        <v>2560.5</v>
      </c>
    </row>
    <row r="462" spans="1:7" s="227" customFormat="1" ht="31.5">
      <c r="A462" s="186" t="s">
        <v>270</v>
      </c>
      <c r="B462" s="183" t="s">
        <v>117</v>
      </c>
      <c r="C462" s="182" t="s">
        <v>27</v>
      </c>
      <c r="D462" s="182" t="s">
        <v>73</v>
      </c>
      <c r="E462" s="182" t="s">
        <v>106</v>
      </c>
      <c r="F462" s="182" t="s">
        <v>272</v>
      </c>
      <c r="G462" s="169">
        <f>G463</f>
        <v>1060.5</v>
      </c>
    </row>
    <row r="463" spans="1:7" s="227" customFormat="1" ht="31.5">
      <c r="A463" s="186" t="s">
        <v>271</v>
      </c>
      <c r="B463" s="183" t="s">
        <v>117</v>
      </c>
      <c r="C463" s="182" t="s">
        <v>27</v>
      </c>
      <c r="D463" s="182" t="s">
        <v>73</v>
      </c>
      <c r="E463" s="182" t="s">
        <v>106</v>
      </c>
      <c r="F463" s="182" t="s">
        <v>273</v>
      </c>
      <c r="G463" s="169">
        <f>G464</f>
        <v>1060.5</v>
      </c>
    </row>
    <row r="464" spans="1:7" s="227" customFormat="1" ht="31.5">
      <c r="A464" s="179" t="s">
        <v>250</v>
      </c>
      <c r="B464" s="185" t="s">
        <v>117</v>
      </c>
      <c r="C464" s="180" t="s">
        <v>27</v>
      </c>
      <c r="D464" s="180" t="s">
        <v>73</v>
      </c>
      <c r="E464" s="180" t="s">
        <v>106</v>
      </c>
      <c r="F464" s="180" t="s">
        <v>248</v>
      </c>
      <c r="G464" s="170">
        <v>1060.5</v>
      </c>
    </row>
    <row r="465" spans="1:7" s="227" customFormat="1" ht="18">
      <c r="A465" s="217" t="s">
        <v>189</v>
      </c>
      <c r="B465" s="183" t="s">
        <v>117</v>
      </c>
      <c r="C465" s="182" t="s">
        <v>27</v>
      </c>
      <c r="D465" s="182" t="s">
        <v>73</v>
      </c>
      <c r="E465" s="182" t="s">
        <v>106</v>
      </c>
      <c r="F465" s="182" t="s">
        <v>288</v>
      </c>
      <c r="G465" s="169">
        <f>G466</f>
        <v>1500</v>
      </c>
    </row>
    <row r="466" spans="1:7" s="227" customFormat="1" ht="31.5">
      <c r="A466" s="186" t="s">
        <v>289</v>
      </c>
      <c r="B466" s="183" t="s">
        <v>117</v>
      </c>
      <c r="C466" s="182" t="s">
        <v>27</v>
      </c>
      <c r="D466" s="182" t="s">
        <v>73</v>
      </c>
      <c r="E466" s="182" t="s">
        <v>106</v>
      </c>
      <c r="F466" s="182" t="s">
        <v>290</v>
      </c>
      <c r="G466" s="169">
        <f>G467</f>
        <v>1500</v>
      </c>
    </row>
    <row r="467" spans="1:7" s="227" customFormat="1" ht="31.5">
      <c r="A467" s="179" t="s">
        <v>291</v>
      </c>
      <c r="B467" s="185" t="s">
        <v>117</v>
      </c>
      <c r="C467" s="180" t="s">
        <v>27</v>
      </c>
      <c r="D467" s="180" t="s">
        <v>73</v>
      </c>
      <c r="E467" s="180" t="s">
        <v>106</v>
      </c>
      <c r="F467" s="180" t="s">
        <v>292</v>
      </c>
      <c r="G467" s="165">
        <v>1500</v>
      </c>
    </row>
    <row r="468" spans="1:7" s="227" customFormat="1" ht="18.75">
      <c r="A468" s="209" t="s">
        <v>74</v>
      </c>
      <c r="B468" s="210" t="s">
        <v>117</v>
      </c>
      <c r="C468" s="210" t="s">
        <v>75</v>
      </c>
      <c r="D468" s="220"/>
      <c r="E468" s="220"/>
      <c r="F468" s="220"/>
      <c r="G468" s="171">
        <f>G469</f>
        <v>1655.6</v>
      </c>
    </row>
    <row r="469" spans="1:7" s="227" customFormat="1" ht="18.75">
      <c r="A469" s="213" t="s">
        <v>81</v>
      </c>
      <c r="B469" s="215" t="s">
        <v>117</v>
      </c>
      <c r="C469" s="210" t="s">
        <v>75</v>
      </c>
      <c r="D469" s="210" t="s">
        <v>49</v>
      </c>
      <c r="E469" s="210"/>
      <c r="F469" s="220"/>
      <c r="G469" s="171">
        <f>G470+G478+G483</f>
        <v>1655.6</v>
      </c>
    </row>
    <row r="470" spans="1:7" s="229" customFormat="1" ht="47.25">
      <c r="A470" s="181" t="s">
        <v>14</v>
      </c>
      <c r="B470" s="221" t="s">
        <v>117</v>
      </c>
      <c r="C470" s="182" t="s">
        <v>75</v>
      </c>
      <c r="D470" s="182" t="s">
        <v>49</v>
      </c>
      <c r="E470" s="182" t="s">
        <v>15</v>
      </c>
      <c r="F470" s="220"/>
      <c r="G470" s="169">
        <f>G471</f>
        <v>1355.6</v>
      </c>
    </row>
    <row r="471" spans="1:7" s="229" customFormat="1" ht="47.25">
      <c r="A471" s="181" t="s">
        <v>146</v>
      </c>
      <c r="B471" s="221" t="s">
        <v>117</v>
      </c>
      <c r="C471" s="182" t="s">
        <v>75</v>
      </c>
      <c r="D471" s="182" t="s">
        <v>49</v>
      </c>
      <c r="E471" s="182" t="s">
        <v>147</v>
      </c>
      <c r="F471" s="220"/>
      <c r="G471" s="169">
        <f>G472+G475</f>
        <v>1355.6</v>
      </c>
    </row>
    <row r="472" spans="1:7" s="229" customFormat="1" ht="31.5">
      <c r="A472" s="186" t="s">
        <v>270</v>
      </c>
      <c r="B472" s="221" t="s">
        <v>117</v>
      </c>
      <c r="C472" s="182" t="s">
        <v>75</v>
      </c>
      <c r="D472" s="182" t="s">
        <v>49</v>
      </c>
      <c r="E472" s="182" t="s">
        <v>147</v>
      </c>
      <c r="F472" s="230" t="s">
        <v>272</v>
      </c>
      <c r="G472" s="169">
        <f>G473</f>
        <v>736.6</v>
      </c>
    </row>
    <row r="473" spans="1:7" s="229" customFormat="1" ht="31.5">
      <c r="A473" s="186" t="s">
        <v>271</v>
      </c>
      <c r="B473" s="221" t="s">
        <v>117</v>
      </c>
      <c r="C473" s="182" t="s">
        <v>75</v>
      </c>
      <c r="D473" s="182" t="s">
        <v>49</v>
      </c>
      <c r="E473" s="182" t="s">
        <v>147</v>
      </c>
      <c r="F473" s="230" t="s">
        <v>273</v>
      </c>
      <c r="G473" s="169">
        <f>G474</f>
        <v>736.6</v>
      </c>
    </row>
    <row r="474" spans="1:7" s="229" customFormat="1" ht="31.5">
      <c r="A474" s="179" t="s">
        <v>250</v>
      </c>
      <c r="B474" s="216" t="s">
        <v>117</v>
      </c>
      <c r="C474" s="180" t="s">
        <v>75</v>
      </c>
      <c r="D474" s="180" t="s">
        <v>49</v>
      </c>
      <c r="E474" s="180" t="s">
        <v>147</v>
      </c>
      <c r="F474" s="220" t="s">
        <v>248</v>
      </c>
      <c r="G474" s="170">
        <v>736.6</v>
      </c>
    </row>
    <row r="475" spans="1:7" s="229" customFormat="1" ht="47.25">
      <c r="A475" s="186" t="s">
        <v>318</v>
      </c>
      <c r="B475" s="221" t="s">
        <v>117</v>
      </c>
      <c r="C475" s="182" t="s">
        <v>75</v>
      </c>
      <c r="D475" s="182" t="s">
        <v>49</v>
      </c>
      <c r="E475" s="182" t="s">
        <v>147</v>
      </c>
      <c r="F475" s="230" t="s">
        <v>211</v>
      </c>
      <c r="G475" s="169">
        <f>G476</f>
        <v>619</v>
      </c>
    </row>
    <row r="476" spans="1:7" s="229" customFormat="1" ht="15.75">
      <c r="A476" s="186" t="s">
        <v>319</v>
      </c>
      <c r="B476" s="221" t="s">
        <v>117</v>
      </c>
      <c r="C476" s="182" t="s">
        <v>75</v>
      </c>
      <c r="D476" s="182" t="s">
        <v>49</v>
      </c>
      <c r="E476" s="182" t="s">
        <v>147</v>
      </c>
      <c r="F476" s="230" t="s">
        <v>280</v>
      </c>
      <c r="G476" s="169">
        <f>G477</f>
        <v>619</v>
      </c>
    </row>
    <row r="477" spans="1:7" s="229" customFormat="1" ht="15.75">
      <c r="A477" s="179" t="s">
        <v>262</v>
      </c>
      <c r="B477" s="216" t="s">
        <v>117</v>
      </c>
      <c r="C477" s="180" t="s">
        <v>75</v>
      </c>
      <c r="D477" s="180" t="s">
        <v>49</v>
      </c>
      <c r="E477" s="180" t="s">
        <v>147</v>
      </c>
      <c r="F477" s="220" t="s">
        <v>263</v>
      </c>
      <c r="G477" s="170">
        <v>619</v>
      </c>
    </row>
    <row r="478" spans="1:7" s="227" customFormat="1" ht="18">
      <c r="A478" s="181" t="s">
        <v>82</v>
      </c>
      <c r="B478" s="221" t="s">
        <v>117</v>
      </c>
      <c r="C478" s="182" t="s">
        <v>75</v>
      </c>
      <c r="D478" s="182" t="s">
        <v>49</v>
      </c>
      <c r="E478" s="182" t="s">
        <v>83</v>
      </c>
      <c r="F478" s="220"/>
      <c r="G478" s="169">
        <f>G479</f>
        <v>246.8</v>
      </c>
    </row>
    <row r="479" spans="1:7" s="227" customFormat="1" ht="18">
      <c r="A479" s="186" t="s">
        <v>84</v>
      </c>
      <c r="B479" s="221" t="s">
        <v>117</v>
      </c>
      <c r="C479" s="182" t="s">
        <v>75</v>
      </c>
      <c r="D479" s="182" t="s">
        <v>49</v>
      </c>
      <c r="E479" s="182" t="s">
        <v>85</v>
      </c>
      <c r="F479" s="182"/>
      <c r="G479" s="169">
        <f>G480</f>
        <v>246.8</v>
      </c>
    </row>
    <row r="480" spans="1:7" s="227" customFormat="1" ht="18">
      <c r="A480" s="186" t="s">
        <v>322</v>
      </c>
      <c r="B480" s="221" t="s">
        <v>117</v>
      </c>
      <c r="C480" s="182" t="s">
        <v>75</v>
      </c>
      <c r="D480" s="182" t="s">
        <v>49</v>
      </c>
      <c r="E480" s="182" t="s">
        <v>85</v>
      </c>
      <c r="F480" s="182" t="s">
        <v>293</v>
      </c>
      <c r="G480" s="169">
        <f>G481</f>
        <v>246.8</v>
      </c>
    </row>
    <row r="481" spans="1:7" s="227" customFormat="1" ht="18">
      <c r="A481" s="186" t="s">
        <v>323</v>
      </c>
      <c r="B481" s="221" t="s">
        <v>117</v>
      </c>
      <c r="C481" s="182" t="s">
        <v>75</v>
      </c>
      <c r="D481" s="182" t="s">
        <v>49</v>
      </c>
      <c r="E481" s="182" t="s">
        <v>85</v>
      </c>
      <c r="F481" s="182" t="s">
        <v>294</v>
      </c>
      <c r="G481" s="169">
        <f>G482</f>
        <v>246.8</v>
      </c>
    </row>
    <row r="482" spans="1:7" s="227" customFormat="1" ht="18">
      <c r="A482" s="179" t="s">
        <v>323</v>
      </c>
      <c r="B482" s="216" t="s">
        <v>117</v>
      </c>
      <c r="C482" s="180" t="s">
        <v>75</v>
      </c>
      <c r="D482" s="180" t="s">
        <v>49</v>
      </c>
      <c r="E482" s="180" t="s">
        <v>85</v>
      </c>
      <c r="F482" s="180" t="s">
        <v>294</v>
      </c>
      <c r="G482" s="170">
        <v>246.8</v>
      </c>
    </row>
    <row r="483" spans="1:7" s="227" customFormat="1" ht="63">
      <c r="A483" s="181" t="s">
        <v>234</v>
      </c>
      <c r="B483" s="183" t="s">
        <v>117</v>
      </c>
      <c r="C483" s="182" t="s">
        <v>75</v>
      </c>
      <c r="D483" s="182" t="s">
        <v>49</v>
      </c>
      <c r="E483" s="182" t="s">
        <v>210</v>
      </c>
      <c r="F483" s="182"/>
      <c r="G483" s="169">
        <f>G484</f>
        <v>53.2</v>
      </c>
    </row>
    <row r="484" spans="1:7" s="227" customFormat="1" ht="78.75">
      <c r="A484" s="181" t="s">
        <v>382</v>
      </c>
      <c r="B484" s="183" t="s">
        <v>117</v>
      </c>
      <c r="C484" s="182" t="s">
        <v>75</v>
      </c>
      <c r="D484" s="182" t="s">
        <v>49</v>
      </c>
      <c r="E484" s="182" t="s">
        <v>381</v>
      </c>
      <c r="F484" s="182"/>
      <c r="G484" s="169">
        <f>G485</f>
        <v>53.2</v>
      </c>
    </row>
    <row r="485" spans="1:7" s="227" customFormat="1" ht="47.25">
      <c r="A485" s="186" t="s">
        <v>318</v>
      </c>
      <c r="B485" s="183" t="s">
        <v>117</v>
      </c>
      <c r="C485" s="182" t="s">
        <v>75</v>
      </c>
      <c r="D485" s="182" t="s">
        <v>49</v>
      </c>
      <c r="E485" s="182" t="s">
        <v>381</v>
      </c>
      <c r="F485" s="182" t="s">
        <v>211</v>
      </c>
      <c r="G485" s="169">
        <f>G486</f>
        <v>53.2</v>
      </c>
    </row>
    <row r="486" spans="1:7" s="227" customFormat="1" ht="18">
      <c r="A486" s="186" t="s">
        <v>319</v>
      </c>
      <c r="B486" s="183" t="s">
        <v>117</v>
      </c>
      <c r="C486" s="182" t="s">
        <v>75</v>
      </c>
      <c r="D486" s="182" t="s">
        <v>49</v>
      </c>
      <c r="E486" s="182" t="s">
        <v>381</v>
      </c>
      <c r="F486" s="182" t="s">
        <v>280</v>
      </c>
      <c r="G486" s="169">
        <f>G487</f>
        <v>53.2</v>
      </c>
    </row>
    <row r="487" spans="1:7" s="227" customFormat="1" ht="18">
      <c r="A487" s="179" t="s">
        <v>262</v>
      </c>
      <c r="B487" s="185" t="s">
        <v>117</v>
      </c>
      <c r="C487" s="180" t="s">
        <v>75</v>
      </c>
      <c r="D487" s="180" t="s">
        <v>49</v>
      </c>
      <c r="E487" s="180" t="s">
        <v>381</v>
      </c>
      <c r="F487" s="180" t="s">
        <v>263</v>
      </c>
      <c r="G487" s="170">
        <v>53.2</v>
      </c>
    </row>
    <row r="488" spans="1:7" s="227" customFormat="1" ht="37.5">
      <c r="A488" s="213" t="s">
        <v>222</v>
      </c>
      <c r="B488" s="223" t="s">
        <v>118</v>
      </c>
      <c r="C488" s="220"/>
      <c r="D488" s="220"/>
      <c r="E488" s="220"/>
      <c r="F488" s="220"/>
      <c r="G488" s="171">
        <f>G489+G600+G626+G652+G659+G731+G742+G797+G809</f>
        <v>149107.35000000003</v>
      </c>
    </row>
    <row r="489" spans="1:7" s="227" customFormat="1" ht="18.75">
      <c r="A489" s="209" t="s">
        <v>34</v>
      </c>
      <c r="B489" s="223" t="s">
        <v>118</v>
      </c>
      <c r="C489" s="210" t="s">
        <v>9</v>
      </c>
      <c r="D489" s="183"/>
      <c r="E489" s="183"/>
      <c r="F489" s="183"/>
      <c r="G489" s="168">
        <f>G490+G497+G530+G524</f>
        <v>68229.1</v>
      </c>
    </row>
    <row r="490" spans="1:7" ht="37.5">
      <c r="A490" s="214" t="s">
        <v>52</v>
      </c>
      <c r="B490" s="223" t="s">
        <v>118</v>
      </c>
      <c r="C490" s="215" t="s">
        <v>9</v>
      </c>
      <c r="D490" s="215" t="s">
        <v>28</v>
      </c>
      <c r="E490" s="231"/>
      <c r="F490" s="231"/>
      <c r="G490" s="156">
        <f>G491</f>
        <v>2412.4</v>
      </c>
    </row>
    <row r="491" spans="1:7" ht="47.25">
      <c r="A491" s="181" t="s">
        <v>14</v>
      </c>
      <c r="B491" s="182" t="s">
        <v>118</v>
      </c>
      <c r="C491" s="182" t="s">
        <v>9</v>
      </c>
      <c r="D491" s="182" t="s">
        <v>28</v>
      </c>
      <c r="E491" s="182" t="s">
        <v>15</v>
      </c>
      <c r="F491" s="182"/>
      <c r="G491" s="157">
        <f>G492</f>
        <v>2412.4</v>
      </c>
    </row>
    <row r="492" spans="1:7" ht="15.75">
      <c r="A492" s="181" t="s">
        <v>53</v>
      </c>
      <c r="B492" s="182" t="s">
        <v>118</v>
      </c>
      <c r="C492" s="182" t="s">
        <v>9</v>
      </c>
      <c r="D492" s="182" t="s">
        <v>28</v>
      </c>
      <c r="E492" s="182" t="s">
        <v>54</v>
      </c>
      <c r="F492" s="182"/>
      <c r="G492" s="157">
        <f>G493</f>
        <v>2412.4</v>
      </c>
    </row>
    <row r="493" spans="1:7" ht="63">
      <c r="A493" s="181" t="s">
        <v>266</v>
      </c>
      <c r="B493" s="182" t="s">
        <v>118</v>
      </c>
      <c r="C493" s="182" t="s">
        <v>9</v>
      </c>
      <c r="D493" s="182" t="s">
        <v>28</v>
      </c>
      <c r="E493" s="182" t="s">
        <v>54</v>
      </c>
      <c r="F493" s="182" t="s">
        <v>268</v>
      </c>
      <c r="G493" s="157">
        <f>G494</f>
        <v>2412.4</v>
      </c>
    </row>
    <row r="494" spans="1:7" ht="31.5">
      <c r="A494" s="181" t="s">
        <v>274</v>
      </c>
      <c r="B494" s="182" t="s">
        <v>118</v>
      </c>
      <c r="C494" s="182" t="s">
        <v>9</v>
      </c>
      <c r="D494" s="182" t="s">
        <v>28</v>
      </c>
      <c r="E494" s="182" t="s">
        <v>54</v>
      </c>
      <c r="F494" s="182" t="s">
        <v>275</v>
      </c>
      <c r="G494" s="157">
        <f>G495+G496</f>
        <v>2412.4</v>
      </c>
    </row>
    <row r="495" spans="1:7" ht="15.75">
      <c r="A495" s="184" t="s">
        <v>244</v>
      </c>
      <c r="B495" s="180" t="s">
        <v>118</v>
      </c>
      <c r="C495" s="180" t="s">
        <v>9</v>
      </c>
      <c r="D495" s="180" t="s">
        <v>28</v>
      </c>
      <c r="E495" s="180" t="s">
        <v>54</v>
      </c>
      <c r="F495" s="180" t="s">
        <v>254</v>
      </c>
      <c r="G495" s="165">
        <v>2400.4</v>
      </c>
    </row>
    <row r="496" spans="1:7" ht="15.75">
      <c r="A496" s="184" t="s">
        <v>253</v>
      </c>
      <c r="B496" s="180" t="s">
        <v>118</v>
      </c>
      <c r="C496" s="180" t="s">
        <v>9</v>
      </c>
      <c r="D496" s="180" t="s">
        <v>28</v>
      </c>
      <c r="E496" s="180" t="s">
        <v>54</v>
      </c>
      <c r="F496" s="180" t="s">
        <v>255</v>
      </c>
      <c r="G496" s="165">
        <v>12</v>
      </c>
    </row>
    <row r="497" spans="1:7" ht="75">
      <c r="A497" s="209" t="s">
        <v>35</v>
      </c>
      <c r="B497" s="210" t="s">
        <v>118</v>
      </c>
      <c r="C497" s="210" t="s">
        <v>9</v>
      </c>
      <c r="D497" s="210" t="s">
        <v>33</v>
      </c>
      <c r="E497" s="210"/>
      <c r="F497" s="210"/>
      <c r="G497" s="168">
        <f>G498+G520</f>
        <v>53906.600000000006</v>
      </c>
    </row>
    <row r="498" spans="1:7" ht="47.25">
      <c r="A498" s="181" t="s">
        <v>14</v>
      </c>
      <c r="B498" s="182" t="s">
        <v>118</v>
      </c>
      <c r="C498" s="182" t="s">
        <v>9</v>
      </c>
      <c r="D498" s="182" t="s">
        <v>33</v>
      </c>
      <c r="E498" s="182" t="s">
        <v>15</v>
      </c>
      <c r="F498" s="180"/>
      <c r="G498" s="157">
        <f>G499+G511</f>
        <v>52147.3</v>
      </c>
    </row>
    <row r="499" spans="1:7" ht="15.75">
      <c r="A499" s="186" t="s">
        <v>3</v>
      </c>
      <c r="B499" s="182" t="s">
        <v>118</v>
      </c>
      <c r="C499" s="182" t="s">
        <v>9</v>
      </c>
      <c r="D499" s="182" t="s">
        <v>33</v>
      </c>
      <c r="E499" s="182" t="s">
        <v>17</v>
      </c>
      <c r="F499" s="182"/>
      <c r="G499" s="157">
        <f>G500+G504+G508</f>
        <v>44234.3</v>
      </c>
    </row>
    <row r="500" spans="1:7" ht="63">
      <c r="A500" s="181" t="s">
        <v>266</v>
      </c>
      <c r="B500" s="182" t="s">
        <v>118</v>
      </c>
      <c r="C500" s="182" t="s">
        <v>9</v>
      </c>
      <c r="D500" s="182" t="s">
        <v>33</v>
      </c>
      <c r="E500" s="182" t="s">
        <v>17</v>
      </c>
      <c r="F500" s="182" t="s">
        <v>268</v>
      </c>
      <c r="G500" s="157">
        <f>G501</f>
        <v>29448.1</v>
      </c>
    </row>
    <row r="501" spans="1:7" ht="31.5">
      <c r="A501" s="181" t="s">
        <v>274</v>
      </c>
      <c r="B501" s="182" t="s">
        <v>118</v>
      </c>
      <c r="C501" s="182" t="s">
        <v>9</v>
      </c>
      <c r="D501" s="182" t="s">
        <v>33</v>
      </c>
      <c r="E501" s="182" t="s">
        <v>17</v>
      </c>
      <c r="F501" s="182" t="s">
        <v>275</v>
      </c>
      <c r="G501" s="157">
        <f>G502+G503</f>
        <v>29448.1</v>
      </c>
    </row>
    <row r="502" spans="1:7" ht="15.75">
      <c r="A502" s="184" t="s">
        <v>244</v>
      </c>
      <c r="B502" s="180" t="s">
        <v>118</v>
      </c>
      <c r="C502" s="180" t="s">
        <v>9</v>
      </c>
      <c r="D502" s="180" t="s">
        <v>33</v>
      </c>
      <c r="E502" s="180" t="s">
        <v>17</v>
      </c>
      <c r="F502" s="180" t="s">
        <v>254</v>
      </c>
      <c r="G502" s="165">
        <v>25838.6</v>
      </c>
    </row>
    <row r="503" spans="1:7" ht="15.75">
      <c r="A503" s="184" t="s">
        <v>253</v>
      </c>
      <c r="B503" s="180" t="s">
        <v>118</v>
      </c>
      <c r="C503" s="180" t="s">
        <v>9</v>
      </c>
      <c r="D503" s="180" t="s">
        <v>33</v>
      </c>
      <c r="E503" s="180" t="s">
        <v>17</v>
      </c>
      <c r="F503" s="180" t="s">
        <v>255</v>
      </c>
      <c r="G503" s="165">
        <v>3609.5</v>
      </c>
    </row>
    <row r="504" spans="1:7" ht="31.5">
      <c r="A504" s="186" t="s">
        <v>270</v>
      </c>
      <c r="B504" s="182" t="s">
        <v>118</v>
      </c>
      <c r="C504" s="182" t="s">
        <v>9</v>
      </c>
      <c r="D504" s="182" t="s">
        <v>33</v>
      </c>
      <c r="E504" s="182" t="s">
        <v>17</v>
      </c>
      <c r="F504" s="182" t="s">
        <v>272</v>
      </c>
      <c r="G504" s="157">
        <f>G505</f>
        <v>14268.4</v>
      </c>
    </row>
    <row r="505" spans="1:7" ht="31.5">
      <c r="A505" s="186" t="s">
        <v>271</v>
      </c>
      <c r="B505" s="182" t="s">
        <v>118</v>
      </c>
      <c r="C505" s="182" t="s">
        <v>9</v>
      </c>
      <c r="D505" s="182" t="s">
        <v>33</v>
      </c>
      <c r="E505" s="182" t="s">
        <v>17</v>
      </c>
      <c r="F505" s="182" t="s">
        <v>273</v>
      </c>
      <c r="G505" s="157">
        <f>G506+G507</f>
        <v>14268.4</v>
      </c>
    </row>
    <row r="506" spans="1:7" ht="31.5">
      <c r="A506" s="179" t="s">
        <v>249</v>
      </c>
      <c r="B506" s="180" t="s">
        <v>118</v>
      </c>
      <c r="C506" s="180" t="s">
        <v>9</v>
      </c>
      <c r="D506" s="180" t="s">
        <v>33</v>
      </c>
      <c r="E506" s="180" t="s">
        <v>17</v>
      </c>
      <c r="F506" s="180" t="s">
        <v>247</v>
      </c>
      <c r="G506" s="165">
        <v>3118.4</v>
      </c>
    </row>
    <row r="507" spans="1:7" ht="31.5">
      <c r="A507" s="179" t="s">
        <v>250</v>
      </c>
      <c r="B507" s="180" t="s">
        <v>118</v>
      </c>
      <c r="C507" s="180" t="s">
        <v>9</v>
      </c>
      <c r="D507" s="180" t="s">
        <v>33</v>
      </c>
      <c r="E507" s="180" t="s">
        <v>17</v>
      </c>
      <c r="F507" s="180" t="s">
        <v>248</v>
      </c>
      <c r="G507" s="165">
        <v>11150</v>
      </c>
    </row>
    <row r="508" spans="1:7" ht="15.75">
      <c r="A508" s="217" t="s">
        <v>276</v>
      </c>
      <c r="B508" s="182" t="s">
        <v>118</v>
      </c>
      <c r="C508" s="182" t="s">
        <v>9</v>
      </c>
      <c r="D508" s="182" t="s">
        <v>33</v>
      </c>
      <c r="E508" s="182" t="s">
        <v>17</v>
      </c>
      <c r="F508" s="182" t="s">
        <v>278</v>
      </c>
      <c r="G508" s="157">
        <f>G509</f>
        <v>517.8</v>
      </c>
    </row>
    <row r="509" spans="1:7" ht="31.5">
      <c r="A509" s="186" t="s">
        <v>277</v>
      </c>
      <c r="B509" s="182" t="s">
        <v>118</v>
      </c>
      <c r="C509" s="182" t="s">
        <v>9</v>
      </c>
      <c r="D509" s="182" t="s">
        <v>33</v>
      </c>
      <c r="E509" s="182" t="s">
        <v>17</v>
      </c>
      <c r="F509" s="182" t="s">
        <v>279</v>
      </c>
      <c r="G509" s="157">
        <f>G510</f>
        <v>517.8</v>
      </c>
    </row>
    <row r="510" spans="1:7" ht="15.75">
      <c r="A510" s="218" t="s">
        <v>256</v>
      </c>
      <c r="B510" s="180" t="s">
        <v>118</v>
      </c>
      <c r="C510" s="180" t="s">
        <v>9</v>
      </c>
      <c r="D510" s="180" t="s">
        <v>33</v>
      </c>
      <c r="E510" s="180" t="s">
        <v>17</v>
      </c>
      <c r="F510" s="180" t="s">
        <v>257</v>
      </c>
      <c r="G510" s="165">
        <v>517.8</v>
      </c>
    </row>
    <row r="511" spans="1:7" ht="15.75">
      <c r="A511" s="186" t="s">
        <v>4</v>
      </c>
      <c r="B511" s="182" t="s">
        <v>118</v>
      </c>
      <c r="C511" s="182" t="s">
        <v>9</v>
      </c>
      <c r="D511" s="182" t="s">
        <v>33</v>
      </c>
      <c r="E511" s="182" t="s">
        <v>111</v>
      </c>
      <c r="F511" s="182"/>
      <c r="G511" s="157">
        <f>G512+G516</f>
        <v>7913</v>
      </c>
    </row>
    <row r="512" spans="1:7" ht="63">
      <c r="A512" s="181" t="s">
        <v>266</v>
      </c>
      <c r="B512" s="232">
        <v>904</v>
      </c>
      <c r="C512" s="182" t="s">
        <v>9</v>
      </c>
      <c r="D512" s="182" t="s">
        <v>33</v>
      </c>
      <c r="E512" s="182" t="s">
        <v>111</v>
      </c>
      <c r="F512" s="182" t="s">
        <v>268</v>
      </c>
      <c r="G512" s="157">
        <f>G513</f>
        <v>7326.1</v>
      </c>
    </row>
    <row r="513" spans="1:7" ht="15.75">
      <c r="A513" s="181" t="s">
        <v>267</v>
      </c>
      <c r="B513" s="232">
        <v>904</v>
      </c>
      <c r="C513" s="182" t="s">
        <v>9</v>
      </c>
      <c r="D513" s="182" t="s">
        <v>33</v>
      </c>
      <c r="E513" s="182" t="s">
        <v>111</v>
      </c>
      <c r="F513" s="182" t="s">
        <v>269</v>
      </c>
      <c r="G513" s="157">
        <f>G514+G515</f>
        <v>7326.1</v>
      </c>
    </row>
    <row r="514" spans="1:7" ht="15.75">
      <c r="A514" s="184" t="s">
        <v>244</v>
      </c>
      <c r="B514" s="233">
        <v>904</v>
      </c>
      <c r="C514" s="180" t="s">
        <v>9</v>
      </c>
      <c r="D514" s="180" t="s">
        <v>33</v>
      </c>
      <c r="E514" s="180" t="s">
        <v>111</v>
      </c>
      <c r="F514" s="180" t="s">
        <v>245</v>
      </c>
      <c r="G514" s="165">
        <v>6621.1</v>
      </c>
    </row>
    <row r="515" spans="1:7" ht="15.75">
      <c r="A515" s="184" t="s">
        <v>253</v>
      </c>
      <c r="B515" s="233">
        <v>904</v>
      </c>
      <c r="C515" s="180" t="s">
        <v>9</v>
      </c>
      <c r="D515" s="180" t="s">
        <v>33</v>
      </c>
      <c r="E515" s="180" t="s">
        <v>111</v>
      </c>
      <c r="F515" s="180" t="s">
        <v>246</v>
      </c>
      <c r="G515" s="165">
        <v>705</v>
      </c>
    </row>
    <row r="516" spans="1:7" ht="31.5">
      <c r="A516" s="186" t="s">
        <v>270</v>
      </c>
      <c r="B516" s="232">
        <v>904</v>
      </c>
      <c r="C516" s="182" t="s">
        <v>9</v>
      </c>
      <c r="D516" s="182" t="s">
        <v>33</v>
      </c>
      <c r="E516" s="182" t="s">
        <v>111</v>
      </c>
      <c r="F516" s="182" t="s">
        <v>272</v>
      </c>
      <c r="G516" s="157">
        <f>G517</f>
        <v>586.9</v>
      </c>
    </row>
    <row r="517" spans="1:7" ht="31.5">
      <c r="A517" s="186" t="s">
        <v>271</v>
      </c>
      <c r="B517" s="232">
        <v>904</v>
      </c>
      <c r="C517" s="182" t="s">
        <v>9</v>
      </c>
      <c r="D517" s="182" t="s">
        <v>33</v>
      </c>
      <c r="E517" s="182" t="s">
        <v>111</v>
      </c>
      <c r="F517" s="182" t="s">
        <v>273</v>
      </c>
      <c r="G517" s="157">
        <f>G518+G519</f>
        <v>586.9</v>
      </c>
    </row>
    <row r="518" spans="1:7" ht="31.5">
      <c r="A518" s="179" t="s">
        <v>249</v>
      </c>
      <c r="B518" s="233">
        <v>904</v>
      </c>
      <c r="C518" s="180" t="s">
        <v>9</v>
      </c>
      <c r="D518" s="180" t="s">
        <v>33</v>
      </c>
      <c r="E518" s="180" t="s">
        <v>111</v>
      </c>
      <c r="F518" s="180" t="s">
        <v>247</v>
      </c>
      <c r="G518" s="165">
        <v>362.9</v>
      </c>
    </row>
    <row r="519" spans="1:7" ht="31.5">
      <c r="A519" s="179" t="s">
        <v>250</v>
      </c>
      <c r="B519" s="233">
        <v>904</v>
      </c>
      <c r="C519" s="180" t="s">
        <v>9</v>
      </c>
      <c r="D519" s="180" t="s">
        <v>33</v>
      </c>
      <c r="E519" s="180" t="s">
        <v>111</v>
      </c>
      <c r="F519" s="180" t="s">
        <v>248</v>
      </c>
      <c r="G519" s="165">
        <v>224</v>
      </c>
    </row>
    <row r="520" spans="1:7" ht="63">
      <c r="A520" s="181" t="s">
        <v>217</v>
      </c>
      <c r="B520" s="182" t="s">
        <v>118</v>
      </c>
      <c r="C520" s="182" t="s">
        <v>9</v>
      </c>
      <c r="D520" s="182" t="s">
        <v>33</v>
      </c>
      <c r="E520" s="182" t="s">
        <v>142</v>
      </c>
      <c r="F520" s="182"/>
      <c r="G520" s="157">
        <f>G521</f>
        <v>1759.3</v>
      </c>
    </row>
    <row r="521" spans="1:7" ht="31.5">
      <c r="A521" s="186" t="s">
        <v>270</v>
      </c>
      <c r="B521" s="182" t="s">
        <v>118</v>
      </c>
      <c r="C521" s="182" t="s">
        <v>9</v>
      </c>
      <c r="D521" s="182" t="s">
        <v>33</v>
      </c>
      <c r="E521" s="182" t="s">
        <v>142</v>
      </c>
      <c r="F521" s="182" t="s">
        <v>272</v>
      </c>
      <c r="G521" s="157">
        <f>G522</f>
        <v>1759.3</v>
      </c>
    </row>
    <row r="522" spans="1:7" ht="31.5">
      <c r="A522" s="186" t="s">
        <v>271</v>
      </c>
      <c r="B522" s="182" t="s">
        <v>118</v>
      </c>
      <c r="C522" s="182" t="s">
        <v>9</v>
      </c>
      <c r="D522" s="182" t="s">
        <v>33</v>
      </c>
      <c r="E522" s="182" t="s">
        <v>142</v>
      </c>
      <c r="F522" s="182" t="s">
        <v>273</v>
      </c>
      <c r="G522" s="157">
        <f>G523</f>
        <v>1759.3</v>
      </c>
    </row>
    <row r="523" spans="1:7" ht="31.5">
      <c r="A523" s="179" t="s">
        <v>250</v>
      </c>
      <c r="B523" s="180" t="s">
        <v>118</v>
      </c>
      <c r="C523" s="180" t="s">
        <v>9</v>
      </c>
      <c r="D523" s="180" t="s">
        <v>33</v>
      </c>
      <c r="E523" s="180" t="s">
        <v>142</v>
      </c>
      <c r="F523" s="180" t="s">
        <v>248</v>
      </c>
      <c r="G523" s="165">
        <v>1759.3</v>
      </c>
    </row>
    <row r="524" spans="1:7" ht="18.75">
      <c r="A524" s="209" t="s">
        <v>121</v>
      </c>
      <c r="B524" s="222">
        <v>904</v>
      </c>
      <c r="C524" s="210" t="s">
        <v>9</v>
      </c>
      <c r="D524" s="210" t="s">
        <v>108</v>
      </c>
      <c r="E524" s="210"/>
      <c r="F524" s="210"/>
      <c r="G524" s="157">
        <f>G525</f>
        <v>55</v>
      </c>
    </row>
    <row r="525" spans="1:7" ht="15.75">
      <c r="A525" s="186" t="s">
        <v>121</v>
      </c>
      <c r="B525" s="224">
        <v>904</v>
      </c>
      <c r="C525" s="182" t="s">
        <v>9</v>
      </c>
      <c r="D525" s="182" t="s">
        <v>108</v>
      </c>
      <c r="E525" s="182" t="s">
        <v>122</v>
      </c>
      <c r="F525" s="182"/>
      <c r="G525" s="157">
        <f>G526</f>
        <v>55</v>
      </c>
    </row>
    <row r="526" spans="1:7" ht="15.75">
      <c r="A526" s="186" t="s">
        <v>123</v>
      </c>
      <c r="B526" s="183" t="s">
        <v>118</v>
      </c>
      <c r="C526" s="182" t="s">
        <v>9</v>
      </c>
      <c r="D526" s="182" t="s">
        <v>108</v>
      </c>
      <c r="E526" s="182" t="s">
        <v>109</v>
      </c>
      <c r="F526" s="182"/>
      <c r="G526" s="157">
        <f>G527</f>
        <v>55</v>
      </c>
    </row>
    <row r="527" spans="1:7" ht="15.75">
      <c r="A527" s="217" t="s">
        <v>276</v>
      </c>
      <c r="B527" s="183" t="s">
        <v>118</v>
      </c>
      <c r="C527" s="182" t="s">
        <v>9</v>
      </c>
      <c r="D527" s="182" t="s">
        <v>108</v>
      </c>
      <c r="E527" s="182" t="s">
        <v>109</v>
      </c>
      <c r="F527" s="182" t="s">
        <v>278</v>
      </c>
      <c r="G527" s="157">
        <f>G528</f>
        <v>55</v>
      </c>
    </row>
    <row r="528" spans="1:7" ht="15.75">
      <c r="A528" s="186" t="s">
        <v>329</v>
      </c>
      <c r="B528" s="183" t="s">
        <v>118</v>
      </c>
      <c r="C528" s="182" t="s">
        <v>9</v>
      </c>
      <c r="D528" s="182" t="s">
        <v>108</v>
      </c>
      <c r="E528" s="182" t="s">
        <v>109</v>
      </c>
      <c r="F528" s="182" t="s">
        <v>328</v>
      </c>
      <c r="G528" s="157">
        <f>G529</f>
        <v>55</v>
      </c>
    </row>
    <row r="529" spans="1:7" ht="15.75">
      <c r="A529" s="179" t="s">
        <v>329</v>
      </c>
      <c r="B529" s="185" t="s">
        <v>118</v>
      </c>
      <c r="C529" s="180" t="s">
        <v>9</v>
      </c>
      <c r="D529" s="180" t="s">
        <v>108</v>
      </c>
      <c r="E529" s="180" t="s">
        <v>109</v>
      </c>
      <c r="F529" s="180" t="s">
        <v>328</v>
      </c>
      <c r="G529" s="165">
        <v>55</v>
      </c>
    </row>
    <row r="530" spans="1:7" ht="18.75">
      <c r="A530" s="209" t="s">
        <v>55</v>
      </c>
      <c r="B530" s="210" t="s">
        <v>118</v>
      </c>
      <c r="C530" s="210" t="s">
        <v>9</v>
      </c>
      <c r="D530" s="210" t="s">
        <v>107</v>
      </c>
      <c r="E530" s="210"/>
      <c r="F530" s="210"/>
      <c r="G530" s="168">
        <f>G531+G579+G591+G595</f>
        <v>11855.1</v>
      </c>
    </row>
    <row r="531" spans="1:7" ht="47.25">
      <c r="A531" s="181" t="s">
        <v>14</v>
      </c>
      <c r="B531" s="182" t="s">
        <v>118</v>
      </c>
      <c r="C531" s="182" t="s">
        <v>9</v>
      </c>
      <c r="D531" s="182" t="s">
        <v>107</v>
      </c>
      <c r="E531" s="182" t="s">
        <v>15</v>
      </c>
      <c r="F531" s="182"/>
      <c r="G531" s="157">
        <f>G532+G540+G549+G558+G567</f>
        <v>10580.8</v>
      </c>
    </row>
    <row r="532" spans="1:7" ht="47.25">
      <c r="A532" s="181" t="s">
        <v>132</v>
      </c>
      <c r="B532" s="182" t="s">
        <v>118</v>
      </c>
      <c r="C532" s="182" t="s">
        <v>9</v>
      </c>
      <c r="D532" s="182" t="s">
        <v>107</v>
      </c>
      <c r="E532" s="182" t="s">
        <v>133</v>
      </c>
      <c r="F532" s="182"/>
      <c r="G532" s="157">
        <f>G533+G536</f>
        <v>2663</v>
      </c>
    </row>
    <row r="533" spans="1:7" ht="63">
      <c r="A533" s="181" t="s">
        <v>266</v>
      </c>
      <c r="B533" s="182" t="s">
        <v>118</v>
      </c>
      <c r="C533" s="182" t="s">
        <v>9</v>
      </c>
      <c r="D533" s="182" t="s">
        <v>107</v>
      </c>
      <c r="E533" s="182" t="s">
        <v>133</v>
      </c>
      <c r="F533" s="182" t="s">
        <v>268</v>
      </c>
      <c r="G533" s="157">
        <f>G534</f>
        <v>2048.3</v>
      </c>
    </row>
    <row r="534" spans="1:7" ht="31.5">
      <c r="A534" s="181" t="s">
        <v>274</v>
      </c>
      <c r="B534" s="182" t="s">
        <v>118</v>
      </c>
      <c r="C534" s="182" t="s">
        <v>9</v>
      </c>
      <c r="D534" s="182" t="s">
        <v>107</v>
      </c>
      <c r="E534" s="182" t="s">
        <v>133</v>
      </c>
      <c r="F534" s="182" t="s">
        <v>275</v>
      </c>
      <c r="G534" s="157">
        <f>G535</f>
        <v>2048.3</v>
      </c>
    </row>
    <row r="535" spans="1:7" ht="15.75">
      <c r="A535" s="184" t="s">
        <v>244</v>
      </c>
      <c r="B535" s="180" t="s">
        <v>118</v>
      </c>
      <c r="C535" s="180" t="s">
        <v>9</v>
      </c>
      <c r="D535" s="180" t="s">
        <v>107</v>
      </c>
      <c r="E535" s="180" t="s">
        <v>133</v>
      </c>
      <c r="F535" s="180" t="s">
        <v>254</v>
      </c>
      <c r="G535" s="165">
        <v>2048.3</v>
      </c>
    </row>
    <row r="536" spans="1:7" ht="31.5">
      <c r="A536" s="186" t="s">
        <v>270</v>
      </c>
      <c r="B536" s="182" t="s">
        <v>118</v>
      </c>
      <c r="C536" s="182" t="s">
        <v>9</v>
      </c>
      <c r="D536" s="182" t="s">
        <v>107</v>
      </c>
      <c r="E536" s="182" t="s">
        <v>133</v>
      </c>
      <c r="F536" s="182" t="s">
        <v>272</v>
      </c>
      <c r="G536" s="157">
        <f>G537</f>
        <v>614.7</v>
      </c>
    </row>
    <row r="537" spans="1:7" ht="31.5">
      <c r="A537" s="186" t="s">
        <v>271</v>
      </c>
      <c r="B537" s="182" t="s">
        <v>118</v>
      </c>
      <c r="C537" s="182" t="s">
        <v>9</v>
      </c>
      <c r="D537" s="182" t="s">
        <v>107</v>
      </c>
      <c r="E537" s="182" t="s">
        <v>133</v>
      </c>
      <c r="F537" s="182" t="s">
        <v>273</v>
      </c>
      <c r="G537" s="157">
        <f>G539+G538</f>
        <v>614.7</v>
      </c>
    </row>
    <row r="538" spans="1:7" ht="31.5">
      <c r="A538" s="179" t="s">
        <v>249</v>
      </c>
      <c r="B538" s="180" t="s">
        <v>118</v>
      </c>
      <c r="C538" s="180" t="s">
        <v>9</v>
      </c>
      <c r="D538" s="180" t="s">
        <v>107</v>
      </c>
      <c r="E538" s="180" t="s">
        <v>133</v>
      </c>
      <c r="F538" s="180" t="s">
        <v>247</v>
      </c>
      <c r="G538" s="165">
        <v>41.7</v>
      </c>
    </row>
    <row r="539" spans="1:7" ht="31.5">
      <c r="A539" s="179" t="s">
        <v>250</v>
      </c>
      <c r="B539" s="180" t="s">
        <v>118</v>
      </c>
      <c r="C539" s="180" t="s">
        <v>9</v>
      </c>
      <c r="D539" s="180" t="s">
        <v>107</v>
      </c>
      <c r="E539" s="180" t="s">
        <v>133</v>
      </c>
      <c r="F539" s="180" t="s">
        <v>248</v>
      </c>
      <c r="G539" s="165">
        <v>573</v>
      </c>
    </row>
    <row r="540" spans="1:7" ht="47.25">
      <c r="A540" s="181" t="s">
        <v>134</v>
      </c>
      <c r="B540" s="182" t="s">
        <v>118</v>
      </c>
      <c r="C540" s="182" t="s">
        <v>9</v>
      </c>
      <c r="D540" s="182" t="s">
        <v>107</v>
      </c>
      <c r="E540" s="182" t="s">
        <v>135</v>
      </c>
      <c r="F540" s="182"/>
      <c r="G540" s="157">
        <f>G541+G545</f>
        <v>830.7</v>
      </c>
    </row>
    <row r="541" spans="1:7" ht="63">
      <c r="A541" s="181" t="s">
        <v>266</v>
      </c>
      <c r="B541" s="182" t="s">
        <v>118</v>
      </c>
      <c r="C541" s="182" t="s">
        <v>9</v>
      </c>
      <c r="D541" s="182" t="s">
        <v>107</v>
      </c>
      <c r="E541" s="182" t="s">
        <v>135</v>
      </c>
      <c r="F541" s="182" t="s">
        <v>268</v>
      </c>
      <c r="G541" s="157">
        <f>G542</f>
        <v>750.85</v>
      </c>
    </row>
    <row r="542" spans="1:7" ht="31.5">
      <c r="A542" s="181" t="s">
        <v>274</v>
      </c>
      <c r="B542" s="182" t="s">
        <v>118</v>
      </c>
      <c r="C542" s="182" t="s">
        <v>9</v>
      </c>
      <c r="D542" s="182" t="s">
        <v>107</v>
      </c>
      <c r="E542" s="182" t="s">
        <v>135</v>
      </c>
      <c r="F542" s="182" t="s">
        <v>275</v>
      </c>
      <c r="G542" s="157">
        <f>G543+G544</f>
        <v>750.85</v>
      </c>
    </row>
    <row r="543" spans="1:7" ht="15.75">
      <c r="A543" s="184" t="s">
        <v>244</v>
      </c>
      <c r="B543" s="180" t="s">
        <v>118</v>
      </c>
      <c r="C543" s="180" t="s">
        <v>9</v>
      </c>
      <c r="D543" s="180" t="s">
        <v>107</v>
      </c>
      <c r="E543" s="180" t="s">
        <v>135</v>
      </c>
      <c r="F543" s="180" t="s">
        <v>254</v>
      </c>
      <c r="G543" s="165">
        <v>722.35</v>
      </c>
    </row>
    <row r="544" spans="1:7" ht="15.75">
      <c r="A544" s="184" t="s">
        <v>253</v>
      </c>
      <c r="B544" s="180" t="s">
        <v>118</v>
      </c>
      <c r="C544" s="180" t="s">
        <v>9</v>
      </c>
      <c r="D544" s="180" t="s">
        <v>107</v>
      </c>
      <c r="E544" s="180" t="s">
        <v>135</v>
      </c>
      <c r="F544" s="180" t="s">
        <v>255</v>
      </c>
      <c r="G544" s="165">
        <v>28.5</v>
      </c>
    </row>
    <row r="545" spans="1:7" ht="31.5">
      <c r="A545" s="186" t="s">
        <v>270</v>
      </c>
      <c r="B545" s="182" t="s">
        <v>118</v>
      </c>
      <c r="C545" s="182" t="s">
        <v>9</v>
      </c>
      <c r="D545" s="182" t="s">
        <v>107</v>
      </c>
      <c r="E545" s="182" t="s">
        <v>135</v>
      </c>
      <c r="F545" s="182" t="s">
        <v>272</v>
      </c>
      <c r="G545" s="157">
        <f>G546</f>
        <v>79.85</v>
      </c>
    </row>
    <row r="546" spans="1:7" ht="31.5">
      <c r="A546" s="186" t="s">
        <v>271</v>
      </c>
      <c r="B546" s="182" t="s">
        <v>118</v>
      </c>
      <c r="C546" s="182" t="s">
        <v>9</v>
      </c>
      <c r="D546" s="182" t="s">
        <v>107</v>
      </c>
      <c r="E546" s="182" t="s">
        <v>135</v>
      </c>
      <c r="F546" s="182" t="s">
        <v>273</v>
      </c>
      <c r="G546" s="157">
        <f>G548+G547</f>
        <v>79.85</v>
      </c>
    </row>
    <row r="547" spans="1:7" ht="31.5">
      <c r="A547" s="179" t="s">
        <v>249</v>
      </c>
      <c r="B547" s="180" t="s">
        <v>118</v>
      </c>
      <c r="C547" s="180" t="s">
        <v>9</v>
      </c>
      <c r="D547" s="180" t="s">
        <v>107</v>
      </c>
      <c r="E547" s="180" t="s">
        <v>135</v>
      </c>
      <c r="F547" s="180" t="s">
        <v>247</v>
      </c>
      <c r="G547" s="165">
        <v>49.6</v>
      </c>
    </row>
    <row r="548" spans="1:7" ht="31.5">
      <c r="A548" s="179" t="s">
        <v>250</v>
      </c>
      <c r="B548" s="180" t="s">
        <v>118</v>
      </c>
      <c r="C548" s="180" t="s">
        <v>9</v>
      </c>
      <c r="D548" s="180" t="s">
        <v>107</v>
      </c>
      <c r="E548" s="180" t="s">
        <v>135</v>
      </c>
      <c r="F548" s="180" t="s">
        <v>248</v>
      </c>
      <c r="G548" s="165">
        <v>30.25</v>
      </c>
    </row>
    <row r="549" spans="1:7" ht="47.25">
      <c r="A549" s="181" t="s">
        <v>321</v>
      </c>
      <c r="B549" s="182" t="s">
        <v>118</v>
      </c>
      <c r="C549" s="182" t="s">
        <v>9</v>
      </c>
      <c r="D549" s="182" t="s">
        <v>107</v>
      </c>
      <c r="E549" s="182" t="s">
        <v>136</v>
      </c>
      <c r="F549" s="182"/>
      <c r="G549" s="157">
        <f>G550+G554</f>
        <v>553.8</v>
      </c>
    </row>
    <row r="550" spans="1:7" ht="63">
      <c r="A550" s="181" t="s">
        <v>266</v>
      </c>
      <c r="B550" s="182" t="s">
        <v>118</v>
      </c>
      <c r="C550" s="182" t="s">
        <v>9</v>
      </c>
      <c r="D550" s="182" t="s">
        <v>107</v>
      </c>
      <c r="E550" s="182" t="s">
        <v>136</v>
      </c>
      <c r="F550" s="182" t="s">
        <v>268</v>
      </c>
      <c r="G550" s="157">
        <f>G551</f>
        <v>519.55</v>
      </c>
    </row>
    <row r="551" spans="1:7" ht="31.5">
      <c r="A551" s="181" t="s">
        <v>274</v>
      </c>
      <c r="B551" s="182" t="s">
        <v>118</v>
      </c>
      <c r="C551" s="182" t="s">
        <v>9</v>
      </c>
      <c r="D551" s="182" t="s">
        <v>107</v>
      </c>
      <c r="E551" s="182" t="s">
        <v>136</v>
      </c>
      <c r="F551" s="182" t="s">
        <v>275</v>
      </c>
      <c r="G551" s="157">
        <f>G552+G553</f>
        <v>519.55</v>
      </c>
    </row>
    <row r="552" spans="1:7" ht="15.75">
      <c r="A552" s="184" t="s">
        <v>244</v>
      </c>
      <c r="B552" s="180" t="s">
        <v>118</v>
      </c>
      <c r="C552" s="180" t="s">
        <v>9</v>
      </c>
      <c r="D552" s="180" t="s">
        <v>107</v>
      </c>
      <c r="E552" s="180" t="s">
        <v>136</v>
      </c>
      <c r="F552" s="180" t="s">
        <v>254</v>
      </c>
      <c r="G552" s="165">
        <v>481.55</v>
      </c>
    </row>
    <row r="553" spans="1:7" ht="15.75">
      <c r="A553" s="184" t="s">
        <v>253</v>
      </c>
      <c r="B553" s="180" t="s">
        <v>118</v>
      </c>
      <c r="C553" s="180" t="s">
        <v>9</v>
      </c>
      <c r="D553" s="180" t="s">
        <v>107</v>
      </c>
      <c r="E553" s="180" t="s">
        <v>136</v>
      </c>
      <c r="F553" s="180" t="s">
        <v>255</v>
      </c>
      <c r="G553" s="165">
        <v>38</v>
      </c>
    </row>
    <row r="554" spans="1:7" ht="31.5">
      <c r="A554" s="186" t="s">
        <v>270</v>
      </c>
      <c r="B554" s="182" t="s">
        <v>118</v>
      </c>
      <c r="C554" s="182" t="s">
        <v>9</v>
      </c>
      <c r="D554" s="182" t="s">
        <v>107</v>
      </c>
      <c r="E554" s="182" t="s">
        <v>136</v>
      </c>
      <c r="F554" s="182" t="s">
        <v>272</v>
      </c>
      <c r="G554" s="157">
        <f>G555</f>
        <v>34.25</v>
      </c>
    </row>
    <row r="555" spans="1:7" ht="31.5">
      <c r="A555" s="186" t="s">
        <v>271</v>
      </c>
      <c r="B555" s="182" t="s">
        <v>118</v>
      </c>
      <c r="C555" s="182" t="s">
        <v>9</v>
      </c>
      <c r="D555" s="182" t="s">
        <v>107</v>
      </c>
      <c r="E555" s="182" t="s">
        <v>136</v>
      </c>
      <c r="F555" s="182" t="s">
        <v>273</v>
      </c>
      <c r="G555" s="157">
        <f>G557+G556</f>
        <v>34.25</v>
      </c>
    </row>
    <row r="556" spans="1:7" ht="31.5">
      <c r="A556" s="179" t="s">
        <v>249</v>
      </c>
      <c r="B556" s="180" t="s">
        <v>118</v>
      </c>
      <c r="C556" s="180" t="s">
        <v>9</v>
      </c>
      <c r="D556" s="180" t="s">
        <v>107</v>
      </c>
      <c r="E556" s="180" t="s">
        <v>136</v>
      </c>
      <c r="F556" s="180" t="s">
        <v>247</v>
      </c>
      <c r="G556" s="165">
        <v>20</v>
      </c>
    </row>
    <row r="557" spans="1:7" ht="31.5">
      <c r="A557" s="179" t="s">
        <v>250</v>
      </c>
      <c r="B557" s="180" t="s">
        <v>118</v>
      </c>
      <c r="C557" s="180" t="s">
        <v>9</v>
      </c>
      <c r="D557" s="180" t="s">
        <v>107</v>
      </c>
      <c r="E557" s="180" t="s">
        <v>136</v>
      </c>
      <c r="F557" s="180" t="s">
        <v>248</v>
      </c>
      <c r="G557" s="165">
        <v>14.25</v>
      </c>
    </row>
    <row r="558" spans="1:7" ht="31.5">
      <c r="A558" s="181" t="s">
        <v>138</v>
      </c>
      <c r="B558" s="182" t="s">
        <v>118</v>
      </c>
      <c r="C558" s="182" t="s">
        <v>9</v>
      </c>
      <c r="D558" s="182" t="s">
        <v>107</v>
      </c>
      <c r="E558" s="182" t="s">
        <v>139</v>
      </c>
      <c r="F558" s="182"/>
      <c r="G558" s="157">
        <f>G559+G563</f>
        <v>830.8</v>
      </c>
    </row>
    <row r="559" spans="1:7" ht="63">
      <c r="A559" s="181" t="s">
        <v>266</v>
      </c>
      <c r="B559" s="182" t="s">
        <v>118</v>
      </c>
      <c r="C559" s="182" t="s">
        <v>9</v>
      </c>
      <c r="D559" s="182" t="s">
        <v>107</v>
      </c>
      <c r="E559" s="182" t="s">
        <v>139</v>
      </c>
      <c r="F559" s="182" t="s">
        <v>268</v>
      </c>
      <c r="G559" s="157">
        <f>G560</f>
        <v>743.03</v>
      </c>
    </row>
    <row r="560" spans="1:7" ht="31.5">
      <c r="A560" s="181" t="s">
        <v>274</v>
      </c>
      <c r="B560" s="182" t="s">
        <v>118</v>
      </c>
      <c r="C560" s="182" t="s">
        <v>9</v>
      </c>
      <c r="D560" s="182" t="s">
        <v>107</v>
      </c>
      <c r="E560" s="182" t="s">
        <v>139</v>
      </c>
      <c r="F560" s="182" t="s">
        <v>275</v>
      </c>
      <c r="G560" s="157">
        <f>G561+G562</f>
        <v>743.03</v>
      </c>
    </row>
    <row r="561" spans="1:7" ht="15.75">
      <c r="A561" s="184" t="s">
        <v>244</v>
      </c>
      <c r="B561" s="180" t="s">
        <v>118</v>
      </c>
      <c r="C561" s="180" t="s">
        <v>9</v>
      </c>
      <c r="D561" s="180" t="s">
        <v>107</v>
      </c>
      <c r="E561" s="180" t="s">
        <v>139</v>
      </c>
      <c r="F561" s="180" t="s">
        <v>254</v>
      </c>
      <c r="G561" s="165">
        <v>722.43</v>
      </c>
    </row>
    <row r="562" spans="1:7" ht="15.75">
      <c r="A562" s="184" t="s">
        <v>253</v>
      </c>
      <c r="B562" s="180" t="s">
        <v>118</v>
      </c>
      <c r="C562" s="180" t="s">
        <v>9</v>
      </c>
      <c r="D562" s="180" t="s">
        <v>107</v>
      </c>
      <c r="E562" s="180" t="s">
        <v>139</v>
      </c>
      <c r="F562" s="180" t="s">
        <v>255</v>
      </c>
      <c r="G562" s="165">
        <v>20.6</v>
      </c>
    </row>
    <row r="563" spans="1:7" ht="31.5">
      <c r="A563" s="186" t="s">
        <v>270</v>
      </c>
      <c r="B563" s="182" t="s">
        <v>118</v>
      </c>
      <c r="C563" s="182" t="s">
        <v>9</v>
      </c>
      <c r="D563" s="182" t="s">
        <v>107</v>
      </c>
      <c r="E563" s="182" t="s">
        <v>139</v>
      </c>
      <c r="F563" s="182" t="s">
        <v>272</v>
      </c>
      <c r="G563" s="157">
        <f>G564</f>
        <v>87.77000000000001</v>
      </c>
    </row>
    <row r="564" spans="1:7" ht="31.5">
      <c r="A564" s="186" t="s">
        <v>271</v>
      </c>
      <c r="B564" s="182" t="s">
        <v>118</v>
      </c>
      <c r="C564" s="182" t="s">
        <v>9</v>
      </c>
      <c r="D564" s="182" t="s">
        <v>107</v>
      </c>
      <c r="E564" s="182" t="s">
        <v>139</v>
      </c>
      <c r="F564" s="182" t="s">
        <v>273</v>
      </c>
      <c r="G564" s="157">
        <f>G566+G565</f>
        <v>87.77000000000001</v>
      </c>
    </row>
    <row r="565" spans="1:7" ht="31.5">
      <c r="A565" s="179" t="s">
        <v>249</v>
      </c>
      <c r="B565" s="180" t="s">
        <v>118</v>
      </c>
      <c r="C565" s="180" t="s">
        <v>9</v>
      </c>
      <c r="D565" s="180" t="s">
        <v>107</v>
      </c>
      <c r="E565" s="180" t="s">
        <v>139</v>
      </c>
      <c r="F565" s="180" t="s">
        <v>247</v>
      </c>
      <c r="G565" s="165">
        <v>44.57</v>
      </c>
    </row>
    <row r="566" spans="1:7" ht="31.5">
      <c r="A566" s="179" t="s">
        <v>250</v>
      </c>
      <c r="B566" s="180" t="s">
        <v>118</v>
      </c>
      <c r="C566" s="180" t="s">
        <v>9</v>
      </c>
      <c r="D566" s="180" t="s">
        <v>107</v>
      </c>
      <c r="E566" s="180" t="s">
        <v>139</v>
      </c>
      <c r="F566" s="180" t="s">
        <v>248</v>
      </c>
      <c r="G566" s="165">
        <v>43.2</v>
      </c>
    </row>
    <row r="567" spans="1:7" ht="15.75">
      <c r="A567" s="186" t="s">
        <v>4</v>
      </c>
      <c r="B567" s="182" t="s">
        <v>118</v>
      </c>
      <c r="C567" s="182" t="s">
        <v>9</v>
      </c>
      <c r="D567" s="182" t="s">
        <v>107</v>
      </c>
      <c r="E567" s="182" t="s">
        <v>111</v>
      </c>
      <c r="F567" s="180"/>
      <c r="G567" s="157">
        <f>G568+G572+G576</f>
        <v>5702.5</v>
      </c>
    </row>
    <row r="568" spans="1:7" ht="63">
      <c r="A568" s="181" t="s">
        <v>266</v>
      </c>
      <c r="B568" s="182" t="s">
        <v>118</v>
      </c>
      <c r="C568" s="182" t="s">
        <v>9</v>
      </c>
      <c r="D568" s="182" t="s">
        <v>107</v>
      </c>
      <c r="E568" s="182" t="s">
        <v>111</v>
      </c>
      <c r="F568" s="182" t="s">
        <v>268</v>
      </c>
      <c r="G568" s="157">
        <f>G569</f>
        <v>4806.3</v>
      </c>
    </row>
    <row r="569" spans="1:7" ht="15.75">
      <c r="A569" s="181" t="s">
        <v>267</v>
      </c>
      <c r="B569" s="182" t="s">
        <v>118</v>
      </c>
      <c r="C569" s="182" t="s">
        <v>9</v>
      </c>
      <c r="D569" s="182" t="s">
        <v>107</v>
      </c>
      <c r="E569" s="182" t="s">
        <v>111</v>
      </c>
      <c r="F569" s="182" t="s">
        <v>269</v>
      </c>
      <c r="G569" s="157">
        <f>G570+G571</f>
        <v>4806.3</v>
      </c>
    </row>
    <row r="570" spans="1:7" ht="15.75">
      <c r="A570" s="184" t="s">
        <v>244</v>
      </c>
      <c r="B570" s="180" t="s">
        <v>118</v>
      </c>
      <c r="C570" s="180" t="s">
        <v>9</v>
      </c>
      <c r="D570" s="180" t="s">
        <v>107</v>
      </c>
      <c r="E570" s="180" t="s">
        <v>111</v>
      </c>
      <c r="F570" s="180" t="s">
        <v>245</v>
      </c>
      <c r="G570" s="165">
        <v>4248.8</v>
      </c>
    </row>
    <row r="571" spans="1:7" ht="15.75">
      <c r="A571" s="184" t="s">
        <v>253</v>
      </c>
      <c r="B571" s="180" t="s">
        <v>118</v>
      </c>
      <c r="C571" s="180" t="s">
        <v>9</v>
      </c>
      <c r="D571" s="180" t="s">
        <v>107</v>
      </c>
      <c r="E571" s="180" t="s">
        <v>111</v>
      </c>
      <c r="F571" s="180" t="s">
        <v>246</v>
      </c>
      <c r="G571" s="165">
        <v>557.5</v>
      </c>
    </row>
    <row r="572" spans="1:7" ht="31.5">
      <c r="A572" s="186" t="s">
        <v>270</v>
      </c>
      <c r="B572" s="182" t="s">
        <v>118</v>
      </c>
      <c r="C572" s="182" t="s">
        <v>9</v>
      </c>
      <c r="D572" s="182" t="s">
        <v>107</v>
      </c>
      <c r="E572" s="182" t="s">
        <v>111</v>
      </c>
      <c r="F572" s="182" t="s">
        <v>272</v>
      </c>
      <c r="G572" s="157">
        <f>G573</f>
        <v>886.2</v>
      </c>
    </row>
    <row r="573" spans="1:7" ht="31.5">
      <c r="A573" s="186" t="s">
        <v>271</v>
      </c>
      <c r="B573" s="182" t="s">
        <v>118</v>
      </c>
      <c r="C573" s="182" t="s">
        <v>9</v>
      </c>
      <c r="D573" s="182" t="s">
        <v>107</v>
      </c>
      <c r="E573" s="182" t="s">
        <v>111</v>
      </c>
      <c r="F573" s="182" t="s">
        <v>273</v>
      </c>
      <c r="G573" s="157">
        <f>G574+G575</f>
        <v>886.2</v>
      </c>
    </row>
    <row r="574" spans="1:7" ht="31.5">
      <c r="A574" s="179" t="s">
        <v>249</v>
      </c>
      <c r="B574" s="180" t="s">
        <v>118</v>
      </c>
      <c r="C574" s="180" t="s">
        <v>9</v>
      </c>
      <c r="D574" s="180" t="s">
        <v>107</v>
      </c>
      <c r="E574" s="180" t="s">
        <v>111</v>
      </c>
      <c r="F574" s="180" t="s">
        <v>247</v>
      </c>
      <c r="G574" s="165">
        <v>331.1</v>
      </c>
    </row>
    <row r="575" spans="1:7" ht="31.5">
      <c r="A575" s="179" t="s">
        <v>250</v>
      </c>
      <c r="B575" s="180" t="s">
        <v>118</v>
      </c>
      <c r="C575" s="180" t="s">
        <v>9</v>
      </c>
      <c r="D575" s="180" t="s">
        <v>107</v>
      </c>
      <c r="E575" s="180" t="s">
        <v>111</v>
      </c>
      <c r="F575" s="180" t="s">
        <v>248</v>
      </c>
      <c r="G575" s="165">
        <v>555.1</v>
      </c>
    </row>
    <row r="576" spans="1:7" ht="15.75">
      <c r="A576" s="217" t="s">
        <v>276</v>
      </c>
      <c r="B576" s="182" t="s">
        <v>118</v>
      </c>
      <c r="C576" s="182" t="s">
        <v>9</v>
      </c>
      <c r="D576" s="182" t="s">
        <v>107</v>
      </c>
      <c r="E576" s="182" t="s">
        <v>111</v>
      </c>
      <c r="F576" s="182" t="s">
        <v>278</v>
      </c>
      <c r="G576" s="157">
        <f>G577</f>
        <v>10</v>
      </c>
    </row>
    <row r="577" spans="1:7" ht="31.5">
      <c r="A577" s="186" t="s">
        <v>277</v>
      </c>
      <c r="B577" s="182" t="s">
        <v>118</v>
      </c>
      <c r="C577" s="182" t="s">
        <v>9</v>
      </c>
      <c r="D577" s="182" t="s">
        <v>107</v>
      </c>
      <c r="E577" s="182" t="s">
        <v>111</v>
      </c>
      <c r="F577" s="182" t="s">
        <v>279</v>
      </c>
      <c r="G577" s="157">
        <f>G578</f>
        <v>10</v>
      </c>
    </row>
    <row r="578" spans="1:7" ht="15.75">
      <c r="A578" s="218" t="s">
        <v>256</v>
      </c>
      <c r="B578" s="180" t="s">
        <v>118</v>
      </c>
      <c r="C578" s="180" t="s">
        <v>9</v>
      </c>
      <c r="D578" s="180" t="s">
        <v>107</v>
      </c>
      <c r="E578" s="180" t="s">
        <v>111</v>
      </c>
      <c r="F578" s="180" t="s">
        <v>257</v>
      </c>
      <c r="G578" s="165">
        <v>10</v>
      </c>
    </row>
    <row r="579" spans="1:7" ht="31.5">
      <c r="A579" s="186" t="s">
        <v>57</v>
      </c>
      <c r="B579" s="182" t="s">
        <v>118</v>
      </c>
      <c r="C579" s="182" t="s">
        <v>9</v>
      </c>
      <c r="D579" s="182" t="s">
        <v>107</v>
      </c>
      <c r="E579" s="182" t="s">
        <v>58</v>
      </c>
      <c r="F579" s="182"/>
      <c r="G579" s="157">
        <f>G580+G587</f>
        <v>1104.6999999999998</v>
      </c>
    </row>
    <row r="580" spans="1:7" ht="15.75">
      <c r="A580" s="186" t="s">
        <v>59</v>
      </c>
      <c r="B580" s="182" t="s">
        <v>118</v>
      </c>
      <c r="C580" s="182" t="s">
        <v>9</v>
      </c>
      <c r="D580" s="182" t="s">
        <v>107</v>
      </c>
      <c r="E580" s="182" t="s">
        <v>60</v>
      </c>
      <c r="F580" s="182"/>
      <c r="G580" s="157">
        <f>G581+G584</f>
        <v>507.9</v>
      </c>
    </row>
    <row r="581" spans="1:7" ht="31.5">
      <c r="A581" s="186" t="s">
        <v>270</v>
      </c>
      <c r="B581" s="182" t="s">
        <v>118</v>
      </c>
      <c r="C581" s="182" t="s">
        <v>9</v>
      </c>
      <c r="D581" s="182" t="s">
        <v>107</v>
      </c>
      <c r="E581" s="182" t="s">
        <v>60</v>
      </c>
      <c r="F581" s="182" t="s">
        <v>272</v>
      </c>
      <c r="G581" s="157">
        <f>G582</f>
        <v>500</v>
      </c>
    </row>
    <row r="582" spans="1:7" ht="31.5">
      <c r="A582" s="186" t="s">
        <v>271</v>
      </c>
      <c r="B582" s="182" t="s">
        <v>118</v>
      </c>
      <c r="C582" s="182" t="s">
        <v>9</v>
      </c>
      <c r="D582" s="182" t="s">
        <v>107</v>
      </c>
      <c r="E582" s="182" t="s">
        <v>60</v>
      </c>
      <c r="F582" s="182" t="s">
        <v>273</v>
      </c>
      <c r="G582" s="157">
        <f>G583</f>
        <v>500</v>
      </c>
    </row>
    <row r="583" spans="1:7" s="234" customFormat="1" ht="31.5">
      <c r="A583" s="179" t="s">
        <v>250</v>
      </c>
      <c r="B583" s="180" t="s">
        <v>118</v>
      </c>
      <c r="C583" s="180" t="s">
        <v>9</v>
      </c>
      <c r="D583" s="180" t="s">
        <v>107</v>
      </c>
      <c r="E583" s="180" t="s">
        <v>60</v>
      </c>
      <c r="F583" s="180" t="s">
        <v>248</v>
      </c>
      <c r="G583" s="165">
        <v>500</v>
      </c>
    </row>
    <row r="584" spans="1:7" s="234" customFormat="1" ht="15.75">
      <c r="A584" s="217" t="s">
        <v>276</v>
      </c>
      <c r="B584" s="182" t="s">
        <v>118</v>
      </c>
      <c r="C584" s="182" t="s">
        <v>9</v>
      </c>
      <c r="D584" s="182" t="s">
        <v>107</v>
      </c>
      <c r="E584" s="182" t="s">
        <v>60</v>
      </c>
      <c r="F584" s="182" t="s">
        <v>278</v>
      </c>
      <c r="G584" s="157">
        <f>G585</f>
        <v>7.9</v>
      </c>
    </row>
    <row r="585" spans="1:7" s="234" customFormat="1" ht="15.75">
      <c r="A585" s="186" t="s">
        <v>330</v>
      </c>
      <c r="B585" s="182" t="s">
        <v>118</v>
      </c>
      <c r="C585" s="182" t="s">
        <v>9</v>
      </c>
      <c r="D585" s="182" t="s">
        <v>107</v>
      </c>
      <c r="E585" s="182" t="s">
        <v>60</v>
      </c>
      <c r="F585" s="182" t="s">
        <v>314</v>
      </c>
      <c r="G585" s="157">
        <f>G586</f>
        <v>7.9</v>
      </c>
    </row>
    <row r="586" spans="1:7" s="234" customFormat="1" ht="78.75">
      <c r="A586" s="235" t="s">
        <v>312</v>
      </c>
      <c r="B586" s="180" t="s">
        <v>118</v>
      </c>
      <c r="C586" s="180" t="s">
        <v>9</v>
      </c>
      <c r="D586" s="180" t="s">
        <v>107</v>
      </c>
      <c r="E586" s="180" t="s">
        <v>60</v>
      </c>
      <c r="F586" s="180" t="s">
        <v>313</v>
      </c>
      <c r="G586" s="165">
        <v>7.9</v>
      </c>
    </row>
    <row r="587" spans="1:7" ht="47.25">
      <c r="A587" s="186" t="s">
        <v>61</v>
      </c>
      <c r="B587" s="182" t="s">
        <v>118</v>
      </c>
      <c r="C587" s="182" t="s">
        <v>9</v>
      </c>
      <c r="D587" s="182" t="s">
        <v>107</v>
      </c>
      <c r="E587" s="182" t="s">
        <v>62</v>
      </c>
      <c r="F587" s="182"/>
      <c r="G587" s="157">
        <f>G588</f>
        <v>596.8</v>
      </c>
    </row>
    <row r="588" spans="1:7" ht="15.75">
      <c r="A588" s="186" t="s">
        <v>322</v>
      </c>
      <c r="B588" s="232">
        <v>904</v>
      </c>
      <c r="C588" s="182" t="s">
        <v>9</v>
      </c>
      <c r="D588" s="182" t="s">
        <v>107</v>
      </c>
      <c r="E588" s="182" t="s">
        <v>62</v>
      </c>
      <c r="F588" s="182" t="s">
        <v>293</v>
      </c>
      <c r="G588" s="157">
        <f>G589</f>
        <v>596.8</v>
      </c>
    </row>
    <row r="589" spans="1:7" ht="15.75">
      <c r="A589" s="186" t="s">
        <v>323</v>
      </c>
      <c r="B589" s="182" t="s">
        <v>118</v>
      </c>
      <c r="C589" s="182" t="s">
        <v>9</v>
      </c>
      <c r="D589" s="182" t="s">
        <v>107</v>
      </c>
      <c r="E589" s="182" t="s">
        <v>62</v>
      </c>
      <c r="F589" s="182" t="s">
        <v>294</v>
      </c>
      <c r="G589" s="157">
        <f>G590</f>
        <v>596.8</v>
      </c>
    </row>
    <row r="590" spans="1:7" ht="15.75">
      <c r="A590" s="179" t="s">
        <v>323</v>
      </c>
      <c r="B590" s="180" t="s">
        <v>118</v>
      </c>
      <c r="C590" s="180" t="s">
        <v>9</v>
      </c>
      <c r="D590" s="180" t="s">
        <v>107</v>
      </c>
      <c r="E590" s="180" t="s">
        <v>62</v>
      </c>
      <c r="F590" s="180" t="s">
        <v>294</v>
      </c>
      <c r="G590" s="165">
        <v>596.8</v>
      </c>
    </row>
    <row r="591" spans="1:7" ht="63">
      <c r="A591" s="181" t="s">
        <v>217</v>
      </c>
      <c r="B591" s="182" t="s">
        <v>118</v>
      </c>
      <c r="C591" s="182" t="s">
        <v>9</v>
      </c>
      <c r="D591" s="182" t="s">
        <v>107</v>
      </c>
      <c r="E591" s="182" t="s">
        <v>142</v>
      </c>
      <c r="F591" s="182"/>
      <c r="G591" s="157">
        <f>G592</f>
        <v>70.6</v>
      </c>
    </row>
    <row r="592" spans="1:7" ht="31.5">
      <c r="A592" s="186" t="s">
        <v>270</v>
      </c>
      <c r="B592" s="182" t="s">
        <v>118</v>
      </c>
      <c r="C592" s="182" t="s">
        <v>9</v>
      </c>
      <c r="D592" s="182" t="s">
        <v>107</v>
      </c>
      <c r="E592" s="182" t="s">
        <v>142</v>
      </c>
      <c r="F592" s="182" t="s">
        <v>272</v>
      </c>
      <c r="G592" s="157">
        <f>G593</f>
        <v>70.6</v>
      </c>
    </row>
    <row r="593" spans="1:7" ht="31.5">
      <c r="A593" s="186" t="s">
        <v>271</v>
      </c>
      <c r="B593" s="182" t="s">
        <v>118</v>
      </c>
      <c r="C593" s="182" t="s">
        <v>9</v>
      </c>
      <c r="D593" s="182" t="s">
        <v>107</v>
      </c>
      <c r="E593" s="182" t="s">
        <v>142</v>
      </c>
      <c r="F593" s="182" t="s">
        <v>273</v>
      </c>
      <c r="G593" s="157">
        <f>G594</f>
        <v>70.6</v>
      </c>
    </row>
    <row r="594" spans="1:7" ht="31.5">
      <c r="A594" s="179" t="s">
        <v>250</v>
      </c>
      <c r="B594" s="180" t="s">
        <v>118</v>
      </c>
      <c r="C594" s="180" t="s">
        <v>9</v>
      </c>
      <c r="D594" s="180" t="s">
        <v>107</v>
      </c>
      <c r="E594" s="180" t="s">
        <v>142</v>
      </c>
      <c r="F594" s="180" t="s">
        <v>248</v>
      </c>
      <c r="G594" s="165">
        <v>70.6</v>
      </c>
    </row>
    <row r="595" spans="1:7" ht="15.75">
      <c r="A595" s="186" t="s">
        <v>44</v>
      </c>
      <c r="B595" s="182" t="s">
        <v>118</v>
      </c>
      <c r="C595" s="182" t="s">
        <v>9</v>
      </c>
      <c r="D595" s="182" t="s">
        <v>107</v>
      </c>
      <c r="E595" s="182" t="s">
        <v>45</v>
      </c>
      <c r="F595" s="182"/>
      <c r="G595" s="157">
        <f>G596</f>
        <v>99</v>
      </c>
    </row>
    <row r="596" spans="1:7" ht="47.25">
      <c r="A596" s="186" t="s">
        <v>286</v>
      </c>
      <c r="B596" s="182" t="s">
        <v>118</v>
      </c>
      <c r="C596" s="182" t="s">
        <v>9</v>
      </c>
      <c r="D596" s="182" t="s">
        <v>107</v>
      </c>
      <c r="E596" s="182" t="s">
        <v>231</v>
      </c>
      <c r="F596" s="182"/>
      <c r="G596" s="157">
        <f>G597</f>
        <v>99</v>
      </c>
    </row>
    <row r="597" spans="1:7" ht="31.5">
      <c r="A597" s="186" t="s">
        <v>270</v>
      </c>
      <c r="B597" s="182" t="s">
        <v>118</v>
      </c>
      <c r="C597" s="182" t="s">
        <v>9</v>
      </c>
      <c r="D597" s="182" t="s">
        <v>107</v>
      </c>
      <c r="E597" s="182" t="s">
        <v>231</v>
      </c>
      <c r="F597" s="182" t="s">
        <v>272</v>
      </c>
      <c r="G597" s="157">
        <f>G598</f>
        <v>99</v>
      </c>
    </row>
    <row r="598" spans="1:7" ht="31.5">
      <c r="A598" s="186" t="s">
        <v>271</v>
      </c>
      <c r="B598" s="182" t="s">
        <v>118</v>
      </c>
      <c r="C598" s="182" t="s">
        <v>9</v>
      </c>
      <c r="D598" s="182" t="s">
        <v>107</v>
      </c>
      <c r="E598" s="182" t="s">
        <v>231</v>
      </c>
      <c r="F598" s="182" t="s">
        <v>273</v>
      </c>
      <c r="G598" s="157">
        <f>G599</f>
        <v>99</v>
      </c>
    </row>
    <row r="599" spans="1:7" ht="31.5">
      <c r="A599" s="179" t="s">
        <v>250</v>
      </c>
      <c r="B599" s="180" t="s">
        <v>118</v>
      </c>
      <c r="C599" s="180" t="s">
        <v>9</v>
      </c>
      <c r="D599" s="180" t="s">
        <v>107</v>
      </c>
      <c r="E599" s="180" t="s">
        <v>231</v>
      </c>
      <c r="F599" s="180" t="s">
        <v>248</v>
      </c>
      <c r="G599" s="165">
        <v>99</v>
      </c>
    </row>
    <row r="600" spans="1:7" ht="37.5">
      <c r="A600" s="209" t="s">
        <v>200</v>
      </c>
      <c r="B600" s="210" t="s">
        <v>118</v>
      </c>
      <c r="C600" s="210" t="s">
        <v>49</v>
      </c>
      <c r="D600" s="210"/>
      <c r="E600" s="210"/>
      <c r="F600" s="210"/>
      <c r="G600" s="168">
        <f>G601+G615</f>
        <v>4423.6</v>
      </c>
    </row>
    <row r="601" spans="1:7" ht="56.25">
      <c r="A601" s="209" t="s">
        <v>196</v>
      </c>
      <c r="B601" s="210" t="s">
        <v>118</v>
      </c>
      <c r="C601" s="210" t="s">
        <v>49</v>
      </c>
      <c r="D601" s="210" t="s">
        <v>73</v>
      </c>
      <c r="E601" s="210"/>
      <c r="F601" s="210"/>
      <c r="G601" s="168">
        <f>G602</f>
        <v>3071.5</v>
      </c>
    </row>
    <row r="602" spans="1:7" ht="31.5">
      <c r="A602" s="186" t="s">
        <v>197</v>
      </c>
      <c r="B602" s="182" t="s">
        <v>118</v>
      </c>
      <c r="C602" s="182" t="s">
        <v>49</v>
      </c>
      <c r="D602" s="182" t="s">
        <v>73</v>
      </c>
      <c r="E602" s="182" t="s">
        <v>198</v>
      </c>
      <c r="F602" s="182"/>
      <c r="G602" s="157">
        <f>G603</f>
        <v>3071.5</v>
      </c>
    </row>
    <row r="603" spans="1:7" ht="15.75">
      <c r="A603" s="186" t="s">
        <v>4</v>
      </c>
      <c r="B603" s="182" t="s">
        <v>118</v>
      </c>
      <c r="C603" s="182" t="s">
        <v>49</v>
      </c>
      <c r="D603" s="182" t="s">
        <v>73</v>
      </c>
      <c r="E603" s="182" t="s">
        <v>199</v>
      </c>
      <c r="F603" s="182"/>
      <c r="G603" s="157">
        <f>G604+G608+G612</f>
        <v>3071.5</v>
      </c>
    </row>
    <row r="604" spans="1:7" ht="63">
      <c r="A604" s="181" t="s">
        <v>266</v>
      </c>
      <c r="B604" s="232">
        <v>904</v>
      </c>
      <c r="C604" s="182" t="s">
        <v>49</v>
      </c>
      <c r="D604" s="182" t="s">
        <v>73</v>
      </c>
      <c r="E604" s="182" t="s">
        <v>199</v>
      </c>
      <c r="F604" s="182" t="s">
        <v>268</v>
      </c>
      <c r="G604" s="157">
        <f>G605</f>
        <v>2494.7999999999997</v>
      </c>
    </row>
    <row r="605" spans="1:7" ht="15.75">
      <c r="A605" s="181" t="s">
        <v>267</v>
      </c>
      <c r="B605" s="232">
        <v>904</v>
      </c>
      <c r="C605" s="182" t="s">
        <v>49</v>
      </c>
      <c r="D605" s="182" t="s">
        <v>73</v>
      </c>
      <c r="E605" s="182" t="s">
        <v>199</v>
      </c>
      <c r="F605" s="182" t="s">
        <v>269</v>
      </c>
      <c r="G605" s="157">
        <f>G606+G607</f>
        <v>2494.7999999999997</v>
      </c>
    </row>
    <row r="606" spans="1:7" ht="15.75">
      <c r="A606" s="184" t="s">
        <v>244</v>
      </c>
      <c r="B606" s="233">
        <v>904</v>
      </c>
      <c r="C606" s="180" t="s">
        <v>49</v>
      </c>
      <c r="D606" s="180" t="s">
        <v>73</v>
      </c>
      <c r="E606" s="180" t="s">
        <v>199</v>
      </c>
      <c r="F606" s="180" t="s">
        <v>245</v>
      </c>
      <c r="G606" s="165">
        <v>2211.2</v>
      </c>
    </row>
    <row r="607" spans="1:7" ht="15.75">
      <c r="A607" s="184" t="s">
        <v>253</v>
      </c>
      <c r="B607" s="233">
        <v>904</v>
      </c>
      <c r="C607" s="180" t="s">
        <v>49</v>
      </c>
      <c r="D607" s="180" t="s">
        <v>73</v>
      </c>
      <c r="E607" s="180" t="s">
        <v>199</v>
      </c>
      <c r="F607" s="180" t="s">
        <v>246</v>
      </c>
      <c r="G607" s="165">
        <v>283.6</v>
      </c>
    </row>
    <row r="608" spans="1:7" ht="31.5">
      <c r="A608" s="186" t="s">
        <v>270</v>
      </c>
      <c r="B608" s="232">
        <v>904</v>
      </c>
      <c r="C608" s="182" t="s">
        <v>49</v>
      </c>
      <c r="D608" s="182" t="s">
        <v>73</v>
      </c>
      <c r="E608" s="182" t="s">
        <v>199</v>
      </c>
      <c r="F608" s="182" t="s">
        <v>272</v>
      </c>
      <c r="G608" s="157">
        <f>G609</f>
        <v>569.7</v>
      </c>
    </row>
    <row r="609" spans="1:7" ht="31.5">
      <c r="A609" s="186" t="s">
        <v>271</v>
      </c>
      <c r="B609" s="232">
        <v>904</v>
      </c>
      <c r="C609" s="182" t="s">
        <v>49</v>
      </c>
      <c r="D609" s="182" t="s">
        <v>73</v>
      </c>
      <c r="E609" s="182" t="s">
        <v>199</v>
      </c>
      <c r="F609" s="182" t="s">
        <v>273</v>
      </c>
      <c r="G609" s="157">
        <f>G610+G611</f>
        <v>569.7</v>
      </c>
    </row>
    <row r="610" spans="1:7" ht="31.5">
      <c r="A610" s="179" t="s">
        <v>249</v>
      </c>
      <c r="B610" s="233">
        <v>904</v>
      </c>
      <c r="C610" s="180" t="s">
        <v>49</v>
      </c>
      <c r="D610" s="180" t="s">
        <v>73</v>
      </c>
      <c r="E610" s="180" t="s">
        <v>199</v>
      </c>
      <c r="F610" s="180" t="s">
        <v>247</v>
      </c>
      <c r="G610" s="165">
        <v>203.5</v>
      </c>
    </row>
    <row r="611" spans="1:7" ht="31.5">
      <c r="A611" s="179" t="s">
        <v>250</v>
      </c>
      <c r="B611" s="233">
        <v>904</v>
      </c>
      <c r="C611" s="180" t="s">
        <v>49</v>
      </c>
      <c r="D611" s="180" t="s">
        <v>73</v>
      </c>
      <c r="E611" s="180" t="s">
        <v>199</v>
      </c>
      <c r="F611" s="180" t="s">
        <v>248</v>
      </c>
      <c r="G611" s="165">
        <v>366.2</v>
      </c>
    </row>
    <row r="612" spans="1:7" ht="15.75">
      <c r="A612" s="217" t="s">
        <v>276</v>
      </c>
      <c r="B612" s="232">
        <v>904</v>
      </c>
      <c r="C612" s="182" t="s">
        <v>49</v>
      </c>
      <c r="D612" s="182" t="s">
        <v>73</v>
      </c>
      <c r="E612" s="182" t="s">
        <v>199</v>
      </c>
      <c r="F612" s="182" t="s">
        <v>278</v>
      </c>
      <c r="G612" s="157">
        <f>G613</f>
        <v>7</v>
      </c>
    </row>
    <row r="613" spans="1:7" ht="31.5">
      <c r="A613" s="186" t="s">
        <v>277</v>
      </c>
      <c r="B613" s="232">
        <v>904</v>
      </c>
      <c r="C613" s="182" t="s">
        <v>49</v>
      </c>
      <c r="D613" s="182" t="s">
        <v>73</v>
      </c>
      <c r="E613" s="182" t="s">
        <v>199</v>
      </c>
      <c r="F613" s="182" t="s">
        <v>279</v>
      </c>
      <c r="G613" s="157">
        <f>G614</f>
        <v>7</v>
      </c>
    </row>
    <row r="614" spans="1:7" ht="15.75">
      <c r="A614" s="218" t="s">
        <v>256</v>
      </c>
      <c r="B614" s="233">
        <v>904</v>
      </c>
      <c r="C614" s="180" t="s">
        <v>49</v>
      </c>
      <c r="D614" s="180" t="s">
        <v>73</v>
      </c>
      <c r="E614" s="180" t="s">
        <v>199</v>
      </c>
      <c r="F614" s="180" t="s">
        <v>257</v>
      </c>
      <c r="G614" s="165">
        <v>7</v>
      </c>
    </row>
    <row r="615" spans="1:7" ht="37.5">
      <c r="A615" s="209" t="s">
        <v>214</v>
      </c>
      <c r="B615" s="210" t="s">
        <v>118</v>
      </c>
      <c r="C615" s="210" t="s">
        <v>49</v>
      </c>
      <c r="D615" s="210" t="s">
        <v>56</v>
      </c>
      <c r="E615" s="210"/>
      <c r="F615" s="210"/>
      <c r="G615" s="168">
        <f>G621+G616</f>
        <v>1352.1</v>
      </c>
    </row>
    <row r="616" spans="1:7" ht="31.5">
      <c r="A616" s="186" t="s">
        <v>57</v>
      </c>
      <c r="B616" s="182" t="s">
        <v>118</v>
      </c>
      <c r="C616" s="182" t="s">
        <v>49</v>
      </c>
      <c r="D616" s="182" t="s">
        <v>56</v>
      </c>
      <c r="E616" s="182" t="s">
        <v>58</v>
      </c>
      <c r="F616" s="182"/>
      <c r="G616" s="157">
        <f>G617</f>
        <v>200</v>
      </c>
    </row>
    <row r="617" spans="1:7" ht="15.75">
      <c r="A617" s="186" t="s">
        <v>59</v>
      </c>
      <c r="B617" s="182" t="s">
        <v>118</v>
      </c>
      <c r="C617" s="182" t="s">
        <v>49</v>
      </c>
      <c r="D617" s="182" t="s">
        <v>56</v>
      </c>
      <c r="E617" s="182" t="s">
        <v>60</v>
      </c>
      <c r="F617" s="182"/>
      <c r="G617" s="157">
        <f>G618</f>
        <v>200</v>
      </c>
    </row>
    <row r="618" spans="1:7" ht="31.5">
      <c r="A618" s="186" t="s">
        <v>270</v>
      </c>
      <c r="B618" s="182" t="s">
        <v>118</v>
      </c>
      <c r="C618" s="182" t="s">
        <v>49</v>
      </c>
      <c r="D618" s="182" t="s">
        <v>56</v>
      </c>
      <c r="E618" s="182" t="s">
        <v>60</v>
      </c>
      <c r="F618" s="182" t="s">
        <v>272</v>
      </c>
      <c r="G618" s="157">
        <f>G619</f>
        <v>200</v>
      </c>
    </row>
    <row r="619" spans="1:7" ht="31.5">
      <c r="A619" s="186" t="s">
        <v>271</v>
      </c>
      <c r="B619" s="182" t="s">
        <v>118</v>
      </c>
      <c r="C619" s="182" t="s">
        <v>49</v>
      </c>
      <c r="D619" s="182" t="s">
        <v>56</v>
      </c>
      <c r="E619" s="182" t="s">
        <v>60</v>
      </c>
      <c r="F619" s="182" t="s">
        <v>273</v>
      </c>
      <c r="G619" s="157">
        <f>G620</f>
        <v>200</v>
      </c>
    </row>
    <row r="620" spans="1:7" ht="32.25">
      <c r="A620" s="179" t="s">
        <v>250</v>
      </c>
      <c r="B620" s="180" t="s">
        <v>118</v>
      </c>
      <c r="C620" s="180" t="s">
        <v>49</v>
      </c>
      <c r="D620" s="180" t="s">
        <v>56</v>
      </c>
      <c r="E620" s="180" t="s">
        <v>60</v>
      </c>
      <c r="F620" s="180" t="s">
        <v>248</v>
      </c>
      <c r="G620" s="172">
        <v>200</v>
      </c>
    </row>
    <row r="621" spans="1:7" ht="15.75">
      <c r="A621" s="186" t="s">
        <v>44</v>
      </c>
      <c r="B621" s="182" t="s">
        <v>118</v>
      </c>
      <c r="C621" s="182" t="s">
        <v>49</v>
      </c>
      <c r="D621" s="182" t="s">
        <v>56</v>
      </c>
      <c r="E621" s="182" t="s">
        <v>45</v>
      </c>
      <c r="F621" s="182"/>
      <c r="G621" s="157">
        <f>G622</f>
        <v>1152.1</v>
      </c>
    </row>
    <row r="622" spans="1:7" ht="31.5">
      <c r="A622" s="186" t="s">
        <v>215</v>
      </c>
      <c r="B622" s="182" t="s">
        <v>118</v>
      </c>
      <c r="C622" s="182" t="s">
        <v>49</v>
      </c>
      <c r="D622" s="182" t="s">
        <v>56</v>
      </c>
      <c r="E622" s="182" t="s">
        <v>216</v>
      </c>
      <c r="F622" s="182"/>
      <c r="G622" s="157">
        <f>G623</f>
        <v>1152.1</v>
      </c>
    </row>
    <row r="623" spans="1:7" ht="31.5">
      <c r="A623" s="186" t="s">
        <v>270</v>
      </c>
      <c r="B623" s="182" t="s">
        <v>118</v>
      </c>
      <c r="C623" s="182" t="s">
        <v>49</v>
      </c>
      <c r="D623" s="182" t="s">
        <v>56</v>
      </c>
      <c r="E623" s="182" t="s">
        <v>216</v>
      </c>
      <c r="F623" s="182" t="s">
        <v>272</v>
      </c>
      <c r="G623" s="157">
        <f>G624</f>
        <v>1152.1</v>
      </c>
    </row>
    <row r="624" spans="1:7" ht="31.5">
      <c r="A624" s="186" t="s">
        <v>271</v>
      </c>
      <c r="B624" s="182" t="s">
        <v>118</v>
      </c>
      <c r="C624" s="182" t="s">
        <v>49</v>
      </c>
      <c r="D624" s="182" t="s">
        <v>56</v>
      </c>
      <c r="E624" s="182" t="s">
        <v>216</v>
      </c>
      <c r="F624" s="182" t="s">
        <v>273</v>
      </c>
      <c r="G624" s="157">
        <f>G625</f>
        <v>1152.1</v>
      </c>
    </row>
    <row r="625" spans="1:7" ht="31.5">
      <c r="A625" s="179" t="s">
        <v>250</v>
      </c>
      <c r="B625" s="180" t="s">
        <v>118</v>
      </c>
      <c r="C625" s="180" t="s">
        <v>49</v>
      </c>
      <c r="D625" s="180" t="s">
        <v>56</v>
      </c>
      <c r="E625" s="180" t="s">
        <v>216</v>
      </c>
      <c r="F625" s="180" t="s">
        <v>248</v>
      </c>
      <c r="G625" s="165">
        <v>1152.1</v>
      </c>
    </row>
    <row r="626" spans="1:7" ht="18.75">
      <c r="A626" s="209" t="s">
        <v>63</v>
      </c>
      <c r="B626" s="210" t="s">
        <v>118</v>
      </c>
      <c r="C626" s="210" t="s">
        <v>33</v>
      </c>
      <c r="D626" s="210"/>
      <c r="E626" s="210"/>
      <c r="F626" s="210"/>
      <c r="G626" s="168">
        <f>G633+G627</f>
        <v>2726.3</v>
      </c>
    </row>
    <row r="627" spans="1:7" ht="18.75">
      <c r="A627" s="209" t="s">
        <v>371</v>
      </c>
      <c r="B627" s="210" t="s">
        <v>118</v>
      </c>
      <c r="C627" s="210" t="s">
        <v>33</v>
      </c>
      <c r="D627" s="210" t="s">
        <v>6</v>
      </c>
      <c r="E627" s="210"/>
      <c r="F627" s="210"/>
      <c r="G627" s="168">
        <f>G628</f>
        <v>321.3</v>
      </c>
    </row>
    <row r="628" spans="1:7" ht="15.75">
      <c r="A628" s="186" t="s">
        <v>372</v>
      </c>
      <c r="B628" s="182" t="s">
        <v>118</v>
      </c>
      <c r="C628" s="182" t="s">
        <v>33</v>
      </c>
      <c r="D628" s="182" t="s">
        <v>6</v>
      </c>
      <c r="E628" s="182" t="s">
        <v>369</v>
      </c>
      <c r="F628" s="182"/>
      <c r="G628" s="157">
        <f>G629</f>
        <v>321.3</v>
      </c>
    </row>
    <row r="629" spans="1:7" ht="63">
      <c r="A629" s="186" t="s">
        <v>373</v>
      </c>
      <c r="B629" s="182" t="s">
        <v>118</v>
      </c>
      <c r="C629" s="182" t="s">
        <v>33</v>
      </c>
      <c r="D629" s="182" t="s">
        <v>6</v>
      </c>
      <c r="E629" s="182" t="s">
        <v>370</v>
      </c>
      <c r="F629" s="182"/>
      <c r="G629" s="157">
        <f>G630</f>
        <v>321.3</v>
      </c>
    </row>
    <row r="630" spans="1:7" ht="15.75">
      <c r="A630" s="217" t="s">
        <v>276</v>
      </c>
      <c r="B630" s="182" t="s">
        <v>118</v>
      </c>
      <c r="C630" s="182" t="s">
        <v>33</v>
      </c>
      <c r="D630" s="182" t="s">
        <v>6</v>
      </c>
      <c r="E630" s="182" t="s">
        <v>370</v>
      </c>
      <c r="F630" s="182" t="s">
        <v>278</v>
      </c>
      <c r="G630" s="157">
        <f>G631</f>
        <v>321.3</v>
      </c>
    </row>
    <row r="631" spans="1:7" ht="47.25">
      <c r="A631" s="186" t="s">
        <v>295</v>
      </c>
      <c r="B631" s="182" t="s">
        <v>118</v>
      </c>
      <c r="C631" s="182" t="s">
        <v>33</v>
      </c>
      <c r="D631" s="182" t="s">
        <v>6</v>
      </c>
      <c r="E631" s="182" t="s">
        <v>370</v>
      </c>
      <c r="F631" s="182" t="s">
        <v>296</v>
      </c>
      <c r="G631" s="157">
        <f>G632</f>
        <v>321.3</v>
      </c>
    </row>
    <row r="632" spans="1:7" ht="31.5">
      <c r="A632" s="179" t="s">
        <v>295</v>
      </c>
      <c r="B632" s="180" t="s">
        <v>118</v>
      </c>
      <c r="C632" s="180" t="s">
        <v>33</v>
      </c>
      <c r="D632" s="180" t="s">
        <v>6</v>
      </c>
      <c r="E632" s="180" t="s">
        <v>370</v>
      </c>
      <c r="F632" s="180" t="s">
        <v>296</v>
      </c>
      <c r="G632" s="165">
        <v>321.3</v>
      </c>
    </row>
    <row r="633" spans="1:7" ht="18.75">
      <c r="A633" s="213" t="s">
        <v>64</v>
      </c>
      <c r="B633" s="210" t="s">
        <v>118</v>
      </c>
      <c r="C633" s="210" t="s">
        <v>33</v>
      </c>
      <c r="D633" s="210" t="s">
        <v>65</v>
      </c>
      <c r="E633" s="210"/>
      <c r="F633" s="210" t="s">
        <v>66</v>
      </c>
      <c r="G633" s="168">
        <f>G634+G639+G647+G643</f>
        <v>2405</v>
      </c>
    </row>
    <row r="634" spans="1:7" ht="31.5">
      <c r="A634" s="181" t="s">
        <v>67</v>
      </c>
      <c r="B634" s="182" t="s">
        <v>118</v>
      </c>
      <c r="C634" s="182" t="s">
        <v>33</v>
      </c>
      <c r="D634" s="182" t="s">
        <v>65</v>
      </c>
      <c r="E634" s="182" t="s">
        <v>68</v>
      </c>
      <c r="F634" s="182"/>
      <c r="G634" s="157">
        <f>G635</f>
        <v>500</v>
      </c>
    </row>
    <row r="635" spans="1:7" ht="15.75">
      <c r="A635" s="181" t="s">
        <v>69</v>
      </c>
      <c r="B635" s="182" t="s">
        <v>118</v>
      </c>
      <c r="C635" s="182" t="s">
        <v>33</v>
      </c>
      <c r="D635" s="182" t="s">
        <v>65</v>
      </c>
      <c r="E635" s="182" t="s">
        <v>70</v>
      </c>
      <c r="F635" s="182"/>
      <c r="G635" s="157">
        <f>G636</f>
        <v>500</v>
      </c>
    </row>
    <row r="636" spans="1:7" ht="31.5">
      <c r="A636" s="186" t="s">
        <v>270</v>
      </c>
      <c r="B636" s="182" t="s">
        <v>118</v>
      </c>
      <c r="C636" s="182" t="s">
        <v>33</v>
      </c>
      <c r="D636" s="182" t="s">
        <v>65</v>
      </c>
      <c r="E636" s="182" t="s">
        <v>70</v>
      </c>
      <c r="F636" s="182" t="s">
        <v>272</v>
      </c>
      <c r="G636" s="157">
        <f>G637</f>
        <v>500</v>
      </c>
    </row>
    <row r="637" spans="1:7" ht="31.5">
      <c r="A637" s="186" t="s">
        <v>271</v>
      </c>
      <c r="B637" s="182" t="s">
        <v>118</v>
      </c>
      <c r="C637" s="182" t="s">
        <v>33</v>
      </c>
      <c r="D637" s="182" t="s">
        <v>65</v>
      </c>
      <c r="E637" s="182" t="s">
        <v>70</v>
      </c>
      <c r="F637" s="182" t="s">
        <v>273</v>
      </c>
      <c r="G637" s="157">
        <f>G638</f>
        <v>500</v>
      </c>
    </row>
    <row r="638" spans="1:7" ht="31.5">
      <c r="A638" s="179" t="s">
        <v>250</v>
      </c>
      <c r="B638" s="180" t="s">
        <v>118</v>
      </c>
      <c r="C638" s="180" t="s">
        <v>33</v>
      </c>
      <c r="D638" s="180" t="s">
        <v>65</v>
      </c>
      <c r="E638" s="180" t="s">
        <v>70</v>
      </c>
      <c r="F638" s="180" t="s">
        <v>248</v>
      </c>
      <c r="G638" s="165">
        <v>500</v>
      </c>
    </row>
    <row r="639" spans="1:7" ht="47.25">
      <c r="A639" s="181" t="s">
        <v>220</v>
      </c>
      <c r="B639" s="182" t="s">
        <v>118</v>
      </c>
      <c r="C639" s="182" t="s">
        <v>33</v>
      </c>
      <c r="D639" s="182" t="s">
        <v>65</v>
      </c>
      <c r="E639" s="182" t="s">
        <v>140</v>
      </c>
      <c r="F639" s="182"/>
      <c r="G639" s="157">
        <f>G640</f>
        <v>1489.5</v>
      </c>
    </row>
    <row r="640" spans="1:7" ht="15.75">
      <c r="A640" s="186" t="s">
        <v>276</v>
      </c>
      <c r="B640" s="182" t="s">
        <v>118</v>
      </c>
      <c r="C640" s="182" t="s">
        <v>33</v>
      </c>
      <c r="D640" s="182" t="s">
        <v>65</v>
      </c>
      <c r="E640" s="182" t="s">
        <v>140</v>
      </c>
      <c r="F640" s="182" t="s">
        <v>278</v>
      </c>
      <c r="G640" s="157">
        <f>G641</f>
        <v>1489.5</v>
      </c>
    </row>
    <row r="641" spans="1:7" ht="47.25">
      <c r="A641" s="186" t="s">
        <v>295</v>
      </c>
      <c r="B641" s="182" t="s">
        <v>118</v>
      </c>
      <c r="C641" s="182" t="s">
        <v>33</v>
      </c>
      <c r="D641" s="182" t="s">
        <v>65</v>
      </c>
      <c r="E641" s="182" t="s">
        <v>140</v>
      </c>
      <c r="F641" s="182" t="s">
        <v>296</v>
      </c>
      <c r="G641" s="157">
        <f>G642</f>
        <v>1489.5</v>
      </c>
    </row>
    <row r="642" spans="1:7" ht="31.5">
      <c r="A642" s="179" t="s">
        <v>295</v>
      </c>
      <c r="B642" s="180" t="s">
        <v>118</v>
      </c>
      <c r="C642" s="180" t="s">
        <v>33</v>
      </c>
      <c r="D642" s="180" t="s">
        <v>65</v>
      </c>
      <c r="E642" s="180" t="s">
        <v>140</v>
      </c>
      <c r="F642" s="180" t="s">
        <v>296</v>
      </c>
      <c r="G642" s="165">
        <v>1489.5</v>
      </c>
    </row>
    <row r="643" spans="1:7" ht="63">
      <c r="A643" s="181" t="s">
        <v>221</v>
      </c>
      <c r="B643" s="182" t="s">
        <v>118</v>
      </c>
      <c r="C643" s="182" t="s">
        <v>33</v>
      </c>
      <c r="D643" s="182" t="s">
        <v>65</v>
      </c>
      <c r="E643" s="182" t="s">
        <v>141</v>
      </c>
      <c r="F643" s="182"/>
      <c r="G643" s="157">
        <f>G644</f>
        <v>165.5</v>
      </c>
    </row>
    <row r="644" spans="1:7" ht="15.75">
      <c r="A644" s="186" t="s">
        <v>276</v>
      </c>
      <c r="B644" s="182" t="s">
        <v>118</v>
      </c>
      <c r="C644" s="182" t="s">
        <v>33</v>
      </c>
      <c r="D644" s="182" t="s">
        <v>65</v>
      </c>
      <c r="E644" s="182" t="s">
        <v>141</v>
      </c>
      <c r="F644" s="182" t="s">
        <v>278</v>
      </c>
      <c r="G644" s="157">
        <f>G645</f>
        <v>165.5</v>
      </c>
    </row>
    <row r="645" spans="1:7" ht="47.25">
      <c r="A645" s="186" t="s">
        <v>295</v>
      </c>
      <c r="B645" s="182" t="s">
        <v>118</v>
      </c>
      <c r="C645" s="182" t="s">
        <v>33</v>
      </c>
      <c r="D645" s="182" t="s">
        <v>65</v>
      </c>
      <c r="E645" s="182" t="s">
        <v>141</v>
      </c>
      <c r="F645" s="182" t="s">
        <v>296</v>
      </c>
      <c r="G645" s="157">
        <f>G646</f>
        <v>165.5</v>
      </c>
    </row>
    <row r="646" spans="1:7" ht="31.5">
      <c r="A646" s="179" t="s">
        <v>295</v>
      </c>
      <c r="B646" s="180" t="s">
        <v>118</v>
      </c>
      <c r="C646" s="180" t="s">
        <v>33</v>
      </c>
      <c r="D646" s="180" t="s">
        <v>65</v>
      </c>
      <c r="E646" s="180" t="s">
        <v>141</v>
      </c>
      <c r="F646" s="180" t="s">
        <v>296</v>
      </c>
      <c r="G646" s="165">
        <v>165.5</v>
      </c>
    </row>
    <row r="647" spans="1:7" ht="15.75">
      <c r="A647" s="186" t="s">
        <v>44</v>
      </c>
      <c r="B647" s="182" t="s">
        <v>118</v>
      </c>
      <c r="C647" s="182" t="s">
        <v>33</v>
      </c>
      <c r="D647" s="182" t="s">
        <v>65</v>
      </c>
      <c r="E647" s="182" t="s">
        <v>45</v>
      </c>
      <c r="F647" s="182"/>
      <c r="G647" s="157">
        <f>G648</f>
        <v>250</v>
      </c>
    </row>
    <row r="648" spans="1:7" ht="47.25">
      <c r="A648" s="181" t="s">
        <v>113</v>
      </c>
      <c r="B648" s="182" t="s">
        <v>118</v>
      </c>
      <c r="C648" s="182" t="s">
        <v>33</v>
      </c>
      <c r="D648" s="182" t="s">
        <v>65</v>
      </c>
      <c r="E648" s="182" t="s">
        <v>112</v>
      </c>
      <c r="F648" s="182"/>
      <c r="G648" s="157">
        <f>G649</f>
        <v>250</v>
      </c>
    </row>
    <row r="649" spans="1:7" ht="31.5">
      <c r="A649" s="186" t="s">
        <v>270</v>
      </c>
      <c r="B649" s="182" t="s">
        <v>118</v>
      </c>
      <c r="C649" s="182" t="s">
        <v>33</v>
      </c>
      <c r="D649" s="182" t="s">
        <v>65</v>
      </c>
      <c r="E649" s="182" t="s">
        <v>112</v>
      </c>
      <c r="F649" s="230" t="s">
        <v>272</v>
      </c>
      <c r="G649" s="169">
        <f>G650</f>
        <v>250</v>
      </c>
    </row>
    <row r="650" spans="1:7" ht="31.5">
      <c r="A650" s="186" t="s">
        <v>271</v>
      </c>
      <c r="B650" s="182" t="s">
        <v>118</v>
      </c>
      <c r="C650" s="182" t="s">
        <v>33</v>
      </c>
      <c r="D650" s="182" t="s">
        <v>65</v>
      </c>
      <c r="E650" s="182" t="s">
        <v>112</v>
      </c>
      <c r="F650" s="230" t="s">
        <v>273</v>
      </c>
      <c r="G650" s="169">
        <f>G651</f>
        <v>250</v>
      </c>
    </row>
    <row r="651" spans="1:7" ht="31.5">
      <c r="A651" s="179" t="s">
        <v>250</v>
      </c>
      <c r="B651" s="180" t="s">
        <v>118</v>
      </c>
      <c r="C651" s="220" t="s">
        <v>33</v>
      </c>
      <c r="D651" s="220" t="s">
        <v>65</v>
      </c>
      <c r="E651" s="220" t="s">
        <v>112</v>
      </c>
      <c r="F651" s="220" t="s">
        <v>248</v>
      </c>
      <c r="G651" s="170">
        <v>250</v>
      </c>
    </row>
    <row r="652" spans="1:7" ht="18.75">
      <c r="A652" s="213" t="s">
        <v>71</v>
      </c>
      <c r="B652" s="210" t="s">
        <v>118</v>
      </c>
      <c r="C652" s="210" t="s">
        <v>72</v>
      </c>
      <c r="D652" s="210"/>
      <c r="E652" s="210"/>
      <c r="F652" s="210"/>
      <c r="G652" s="168">
        <f aca="true" t="shared" si="1" ref="G652:G657">G653</f>
        <v>10000</v>
      </c>
    </row>
    <row r="653" spans="1:7" ht="15.75">
      <c r="A653" s="186" t="s">
        <v>242</v>
      </c>
      <c r="B653" s="182" t="s">
        <v>118</v>
      </c>
      <c r="C653" s="182" t="s">
        <v>72</v>
      </c>
      <c r="D653" s="182" t="s">
        <v>9</v>
      </c>
      <c r="E653" s="180"/>
      <c r="F653" s="180"/>
      <c r="G653" s="154">
        <f t="shared" si="1"/>
        <v>10000</v>
      </c>
    </row>
    <row r="654" spans="1:7" ht="15.75">
      <c r="A654" s="186" t="s">
        <v>44</v>
      </c>
      <c r="B654" s="182" t="s">
        <v>118</v>
      </c>
      <c r="C654" s="182" t="s">
        <v>72</v>
      </c>
      <c r="D654" s="182" t="s">
        <v>9</v>
      </c>
      <c r="E654" s="182" t="s">
        <v>45</v>
      </c>
      <c r="F654" s="182"/>
      <c r="G654" s="154">
        <f t="shared" si="1"/>
        <v>10000</v>
      </c>
    </row>
    <row r="655" spans="1:7" ht="47.25">
      <c r="A655" s="236" t="s">
        <v>347</v>
      </c>
      <c r="B655" s="182" t="s">
        <v>118</v>
      </c>
      <c r="C655" s="182" t="s">
        <v>72</v>
      </c>
      <c r="D655" s="182" t="s">
        <v>9</v>
      </c>
      <c r="E655" s="182" t="s">
        <v>317</v>
      </c>
      <c r="F655" s="182"/>
      <c r="G655" s="154">
        <f t="shared" si="1"/>
        <v>10000</v>
      </c>
    </row>
    <row r="656" spans="1:7" ht="15.75">
      <c r="A656" s="237" t="s">
        <v>189</v>
      </c>
      <c r="B656" s="182" t="s">
        <v>118</v>
      </c>
      <c r="C656" s="182" t="s">
        <v>72</v>
      </c>
      <c r="D656" s="182" t="s">
        <v>9</v>
      </c>
      <c r="E656" s="182" t="s">
        <v>317</v>
      </c>
      <c r="F656" s="182" t="s">
        <v>288</v>
      </c>
      <c r="G656" s="154">
        <f t="shared" si="1"/>
        <v>10000</v>
      </c>
    </row>
    <row r="657" spans="1:7" ht="37.5" customHeight="1">
      <c r="A657" s="186" t="s">
        <v>305</v>
      </c>
      <c r="B657" s="182" t="s">
        <v>118</v>
      </c>
      <c r="C657" s="182" t="s">
        <v>72</v>
      </c>
      <c r="D657" s="182" t="s">
        <v>9</v>
      </c>
      <c r="E657" s="182" t="s">
        <v>317</v>
      </c>
      <c r="F657" s="182" t="s">
        <v>306</v>
      </c>
      <c r="G657" s="154">
        <f t="shared" si="1"/>
        <v>10000</v>
      </c>
    </row>
    <row r="658" spans="1:7" ht="48">
      <c r="A658" s="179" t="s">
        <v>301</v>
      </c>
      <c r="B658" s="180" t="s">
        <v>118</v>
      </c>
      <c r="C658" s="180" t="s">
        <v>72</v>
      </c>
      <c r="D658" s="180" t="s">
        <v>9</v>
      </c>
      <c r="E658" s="180" t="s">
        <v>317</v>
      </c>
      <c r="F658" s="180" t="s">
        <v>302</v>
      </c>
      <c r="G658" s="173">
        <v>10000</v>
      </c>
    </row>
    <row r="659" spans="1:8" ht="18.75">
      <c r="A659" s="209" t="s">
        <v>32</v>
      </c>
      <c r="B659" s="210" t="s">
        <v>118</v>
      </c>
      <c r="C659" s="210" t="s">
        <v>27</v>
      </c>
      <c r="D659" s="238"/>
      <c r="E659" s="238"/>
      <c r="F659" s="238"/>
      <c r="G659" s="168">
        <f>G660+G667+G680+G690+G725</f>
        <v>18595.7</v>
      </c>
      <c r="H659" s="239"/>
    </row>
    <row r="660" spans="1:7" ht="18.75">
      <c r="A660" s="214" t="s">
        <v>36</v>
      </c>
      <c r="B660" s="210" t="s">
        <v>118</v>
      </c>
      <c r="C660" s="210" t="s">
        <v>27</v>
      </c>
      <c r="D660" s="238" t="s">
        <v>9</v>
      </c>
      <c r="E660" s="238"/>
      <c r="F660" s="238"/>
      <c r="G660" s="168">
        <f>G661</f>
        <v>2816.4</v>
      </c>
    </row>
    <row r="661" spans="1:7" ht="15.75">
      <c r="A661" s="186" t="s">
        <v>37</v>
      </c>
      <c r="B661" s="182" t="s">
        <v>118</v>
      </c>
      <c r="C661" s="182" t="s">
        <v>27</v>
      </c>
      <c r="D661" s="182" t="s">
        <v>9</v>
      </c>
      <c r="E661" s="182" t="s">
        <v>38</v>
      </c>
      <c r="F661" s="182"/>
      <c r="G661" s="157">
        <f>G662</f>
        <v>2816.4</v>
      </c>
    </row>
    <row r="662" spans="1:7" ht="31.5">
      <c r="A662" s="186" t="s">
        <v>379</v>
      </c>
      <c r="B662" s="182" t="s">
        <v>118</v>
      </c>
      <c r="C662" s="182" t="s">
        <v>27</v>
      </c>
      <c r="D662" s="182" t="s">
        <v>9</v>
      </c>
      <c r="E662" s="182" t="s">
        <v>39</v>
      </c>
      <c r="F662" s="182"/>
      <c r="G662" s="157">
        <f>G663</f>
        <v>2816.4</v>
      </c>
    </row>
    <row r="663" spans="1:7" ht="31.5">
      <c r="A663" s="186" t="s">
        <v>270</v>
      </c>
      <c r="B663" s="182" t="s">
        <v>118</v>
      </c>
      <c r="C663" s="182" t="s">
        <v>27</v>
      </c>
      <c r="D663" s="182" t="s">
        <v>9</v>
      </c>
      <c r="E663" s="182" t="s">
        <v>39</v>
      </c>
      <c r="F663" s="182" t="s">
        <v>272</v>
      </c>
      <c r="G663" s="157">
        <f>G664</f>
        <v>2816.4</v>
      </c>
    </row>
    <row r="664" spans="1:7" ht="31.5">
      <c r="A664" s="186" t="s">
        <v>271</v>
      </c>
      <c r="B664" s="182" t="s">
        <v>118</v>
      </c>
      <c r="C664" s="182" t="s">
        <v>27</v>
      </c>
      <c r="D664" s="182" t="s">
        <v>9</v>
      </c>
      <c r="E664" s="182" t="s">
        <v>39</v>
      </c>
      <c r="F664" s="182" t="s">
        <v>273</v>
      </c>
      <c r="G664" s="157">
        <f>G665+G666</f>
        <v>2816.4</v>
      </c>
    </row>
    <row r="665" spans="1:7" ht="31.5">
      <c r="A665" s="179" t="s">
        <v>297</v>
      </c>
      <c r="B665" s="180" t="s">
        <v>118</v>
      </c>
      <c r="C665" s="180" t="s">
        <v>27</v>
      </c>
      <c r="D665" s="180" t="s">
        <v>9</v>
      </c>
      <c r="E665" s="180" t="s">
        <v>39</v>
      </c>
      <c r="F665" s="180" t="s">
        <v>259</v>
      </c>
      <c r="G665" s="165">
        <v>1416.4</v>
      </c>
    </row>
    <row r="666" spans="1:7" ht="31.5">
      <c r="A666" s="179" t="s">
        <v>250</v>
      </c>
      <c r="B666" s="180" t="s">
        <v>118</v>
      </c>
      <c r="C666" s="180" t="s">
        <v>27</v>
      </c>
      <c r="D666" s="180" t="s">
        <v>9</v>
      </c>
      <c r="E666" s="180" t="s">
        <v>39</v>
      </c>
      <c r="F666" s="180" t="s">
        <v>248</v>
      </c>
      <c r="G666" s="165">
        <v>1400</v>
      </c>
    </row>
    <row r="667" spans="1:7" ht="18.75">
      <c r="A667" s="209" t="s">
        <v>31</v>
      </c>
      <c r="B667" s="210" t="s">
        <v>118</v>
      </c>
      <c r="C667" s="210" t="s">
        <v>27</v>
      </c>
      <c r="D667" s="210" t="s">
        <v>28</v>
      </c>
      <c r="E667" s="210"/>
      <c r="F667" s="210"/>
      <c r="G667" s="168">
        <f>G668+G674</f>
        <v>7271.6</v>
      </c>
    </row>
    <row r="668" spans="1:7" ht="15.75">
      <c r="A668" s="186" t="s">
        <v>40</v>
      </c>
      <c r="B668" s="182" t="s">
        <v>118</v>
      </c>
      <c r="C668" s="182" t="s">
        <v>27</v>
      </c>
      <c r="D668" s="182" t="s">
        <v>28</v>
      </c>
      <c r="E668" s="182" t="s">
        <v>41</v>
      </c>
      <c r="F668" s="182"/>
      <c r="G668" s="157">
        <f>G669</f>
        <v>5430.6</v>
      </c>
    </row>
    <row r="669" spans="1:7" ht="31.5">
      <c r="A669" s="186" t="s">
        <v>379</v>
      </c>
      <c r="B669" s="182" t="s">
        <v>118</v>
      </c>
      <c r="C669" s="182" t="s">
        <v>27</v>
      </c>
      <c r="D669" s="182" t="s">
        <v>28</v>
      </c>
      <c r="E669" s="182" t="s">
        <v>42</v>
      </c>
      <c r="F669" s="182"/>
      <c r="G669" s="157">
        <f>G670</f>
        <v>5430.6</v>
      </c>
    </row>
    <row r="670" spans="1:7" ht="31.5">
      <c r="A670" s="186" t="s">
        <v>270</v>
      </c>
      <c r="B670" s="182" t="s">
        <v>118</v>
      </c>
      <c r="C670" s="182" t="s">
        <v>27</v>
      </c>
      <c r="D670" s="182" t="s">
        <v>28</v>
      </c>
      <c r="E670" s="182" t="s">
        <v>42</v>
      </c>
      <c r="F670" s="182" t="s">
        <v>272</v>
      </c>
      <c r="G670" s="157">
        <f>G671</f>
        <v>5430.6</v>
      </c>
    </row>
    <row r="671" spans="1:7" ht="31.5">
      <c r="A671" s="186" t="s">
        <v>271</v>
      </c>
      <c r="B671" s="182" t="s">
        <v>118</v>
      </c>
      <c r="C671" s="182" t="s">
        <v>27</v>
      </c>
      <c r="D671" s="182" t="s">
        <v>28</v>
      </c>
      <c r="E671" s="182" t="s">
        <v>42</v>
      </c>
      <c r="F671" s="182" t="s">
        <v>273</v>
      </c>
      <c r="G671" s="157">
        <f>G672+G673</f>
        <v>5430.6</v>
      </c>
    </row>
    <row r="672" spans="1:7" ht="31.5">
      <c r="A672" s="179" t="s">
        <v>297</v>
      </c>
      <c r="B672" s="180" t="s">
        <v>118</v>
      </c>
      <c r="C672" s="180" t="s">
        <v>27</v>
      </c>
      <c r="D672" s="180" t="s">
        <v>28</v>
      </c>
      <c r="E672" s="180" t="s">
        <v>42</v>
      </c>
      <c r="F672" s="180" t="s">
        <v>259</v>
      </c>
      <c r="G672" s="165">
        <v>3439.5</v>
      </c>
    </row>
    <row r="673" spans="1:7" ht="31.5">
      <c r="A673" s="179" t="s">
        <v>250</v>
      </c>
      <c r="B673" s="180" t="s">
        <v>118</v>
      </c>
      <c r="C673" s="180" t="s">
        <v>27</v>
      </c>
      <c r="D673" s="180" t="s">
        <v>28</v>
      </c>
      <c r="E673" s="180" t="s">
        <v>42</v>
      </c>
      <c r="F673" s="180" t="s">
        <v>248</v>
      </c>
      <c r="G673" s="165">
        <v>1991.1</v>
      </c>
    </row>
    <row r="674" spans="1:7" ht="15.75">
      <c r="A674" s="186" t="s">
        <v>26</v>
      </c>
      <c r="B674" s="182" t="s">
        <v>118</v>
      </c>
      <c r="C674" s="182" t="s">
        <v>27</v>
      </c>
      <c r="D674" s="182" t="s">
        <v>28</v>
      </c>
      <c r="E674" s="182" t="s">
        <v>30</v>
      </c>
      <c r="F674" s="182"/>
      <c r="G674" s="157">
        <f>G675</f>
        <v>1841</v>
      </c>
    </row>
    <row r="675" spans="1:7" ht="15.75">
      <c r="A675" s="186" t="s">
        <v>4</v>
      </c>
      <c r="B675" s="182" t="s">
        <v>118</v>
      </c>
      <c r="C675" s="182" t="s">
        <v>27</v>
      </c>
      <c r="D675" s="182" t="s">
        <v>28</v>
      </c>
      <c r="E675" s="182" t="s">
        <v>30</v>
      </c>
      <c r="F675" s="182"/>
      <c r="G675" s="157">
        <f>G676</f>
        <v>1841</v>
      </c>
    </row>
    <row r="676" spans="1:7" ht="31.5">
      <c r="A676" s="186" t="s">
        <v>270</v>
      </c>
      <c r="B676" s="182" t="s">
        <v>118</v>
      </c>
      <c r="C676" s="182" t="s">
        <v>27</v>
      </c>
      <c r="D676" s="182" t="s">
        <v>28</v>
      </c>
      <c r="E676" s="182" t="s">
        <v>30</v>
      </c>
      <c r="F676" s="182" t="s">
        <v>272</v>
      </c>
      <c r="G676" s="157">
        <f>G677</f>
        <v>1841</v>
      </c>
    </row>
    <row r="677" spans="1:7" ht="31.5">
      <c r="A677" s="186" t="s">
        <v>271</v>
      </c>
      <c r="B677" s="182" t="s">
        <v>118</v>
      </c>
      <c r="C677" s="182" t="s">
        <v>27</v>
      </c>
      <c r="D677" s="182" t="s">
        <v>28</v>
      </c>
      <c r="E677" s="182" t="s">
        <v>30</v>
      </c>
      <c r="F677" s="182" t="s">
        <v>273</v>
      </c>
      <c r="G677" s="157">
        <f>G678+G679</f>
        <v>1841</v>
      </c>
    </row>
    <row r="678" spans="1:7" ht="31.5">
      <c r="A678" s="179" t="s">
        <v>297</v>
      </c>
      <c r="B678" s="180" t="s">
        <v>118</v>
      </c>
      <c r="C678" s="180" t="s">
        <v>27</v>
      </c>
      <c r="D678" s="180" t="s">
        <v>28</v>
      </c>
      <c r="E678" s="180" t="s">
        <v>30</v>
      </c>
      <c r="F678" s="180" t="s">
        <v>259</v>
      </c>
      <c r="G678" s="165">
        <v>1430</v>
      </c>
    </row>
    <row r="679" spans="1:7" ht="31.5">
      <c r="A679" s="179" t="s">
        <v>250</v>
      </c>
      <c r="B679" s="180" t="s">
        <v>118</v>
      </c>
      <c r="C679" s="180" t="s">
        <v>27</v>
      </c>
      <c r="D679" s="180" t="s">
        <v>28</v>
      </c>
      <c r="E679" s="180" t="s">
        <v>30</v>
      </c>
      <c r="F679" s="180" t="s">
        <v>248</v>
      </c>
      <c r="G679" s="165">
        <v>411</v>
      </c>
    </row>
    <row r="680" spans="1:7" ht="37.5">
      <c r="A680" s="213" t="s">
        <v>203</v>
      </c>
      <c r="B680" s="210" t="s">
        <v>118</v>
      </c>
      <c r="C680" s="210" t="s">
        <v>27</v>
      </c>
      <c r="D680" s="210" t="s">
        <v>72</v>
      </c>
      <c r="E680" s="210"/>
      <c r="F680" s="210"/>
      <c r="G680" s="157">
        <f>G681</f>
        <v>180</v>
      </c>
    </row>
    <row r="681" spans="1:7" ht="15.75">
      <c r="A681" s="181" t="s">
        <v>204</v>
      </c>
      <c r="B681" s="182" t="s">
        <v>118</v>
      </c>
      <c r="C681" s="182" t="s">
        <v>27</v>
      </c>
      <c r="D681" s="182" t="s">
        <v>72</v>
      </c>
      <c r="E681" s="182" t="s">
        <v>205</v>
      </c>
      <c r="F681" s="182"/>
      <c r="G681" s="157">
        <f>G682+G686</f>
        <v>180</v>
      </c>
    </row>
    <row r="682" spans="1:7" ht="31.5">
      <c r="A682" s="181" t="s">
        <v>209</v>
      </c>
      <c r="B682" s="182" t="s">
        <v>118</v>
      </c>
      <c r="C682" s="182" t="s">
        <v>27</v>
      </c>
      <c r="D682" s="182" t="s">
        <v>72</v>
      </c>
      <c r="E682" s="182" t="s">
        <v>208</v>
      </c>
      <c r="F682" s="182"/>
      <c r="G682" s="157">
        <f>G683</f>
        <v>75</v>
      </c>
    </row>
    <row r="683" spans="1:7" ht="31.5">
      <c r="A683" s="186" t="s">
        <v>270</v>
      </c>
      <c r="B683" s="182" t="s">
        <v>118</v>
      </c>
      <c r="C683" s="182" t="s">
        <v>27</v>
      </c>
      <c r="D683" s="182" t="s">
        <v>72</v>
      </c>
      <c r="E683" s="182" t="s">
        <v>208</v>
      </c>
      <c r="F683" s="182" t="s">
        <v>272</v>
      </c>
      <c r="G683" s="157">
        <f>G684</f>
        <v>75</v>
      </c>
    </row>
    <row r="684" spans="1:7" ht="31.5">
      <c r="A684" s="186" t="s">
        <v>271</v>
      </c>
      <c r="B684" s="182" t="s">
        <v>118</v>
      </c>
      <c r="C684" s="182" t="s">
        <v>27</v>
      </c>
      <c r="D684" s="182" t="s">
        <v>72</v>
      </c>
      <c r="E684" s="182" t="s">
        <v>208</v>
      </c>
      <c r="F684" s="182" t="s">
        <v>273</v>
      </c>
      <c r="G684" s="157">
        <f>G685</f>
        <v>75</v>
      </c>
    </row>
    <row r="685" spans="1:7" ht="31.5">
      <c r="A685" s="179" t="s">
        <v>250</v>
      </c>
      <c r="B685" s="180" t="s">
        <v>118</v>
      </c>
      <c r="C685" s="180" t="s">
        <v>27</v>
      </c>
      <c r="D685" s="180" t="s">
        <v>72</v>
      </c>
      <c r="E685" s="180" t="s">
        <v>208</v>
      </c>
      <c r="F685" s="180" t="s">
        <v>248</v>
      </c>
      <c r="G685" s="165">
        <v>75</v>
      </c>
    </row>
    <row r="686" spans="1:7" ht="31.5">
      <c r="A686" s="181" t="s">
        <v>206</v>
      </c>
      <c r="B686" s="182" t="s">
        <v>118</v>
      </c>
      <c r="C686" s="182" t="s">
        <v>27</v>
      </c>
      <c r="D686" s="182" t="s">
        <v>72</v>
      </c>
      <c r="E686" s="182" t="s">
        <v>207</v>
      </c>
      <c r="F686" s="182"/>
      <c r="G686" s="157">
        <f>G687</f>
        <v>105</v>
      </c>
    </row>
    <row r="687" spans="1:7" ht="31.5">
      <c r="A687" s="186" t="s">
        <v>270</v>
      </c>
      <c r="B687" s="182" t="s">
        <v>118</v>
      </c>
      <c r="C687" s="182" t="s">
        <v>27</v>
      </c>
      <c r="D687" s="182" t="s">
        <v>72</v>
      </c>
      <c r="E687" s="182" t="s">
        <v>207</v>
      </c>
      <c r="F687" s="182" t="s">
        <v>272</v>
      </c>
      <c r="G687" s="157">
        <f>G688</f>
        <v>105</v>
      </c>
    </row>
    <row r="688" spans="1:7" ht="31.5">
      <c r="A688" s="186" t="s">
        <v>271</v>
      </c>
      <c r="B688" s="182" t="s">
        <v>118</v>
      </c>
      <c r="C688" s="182" t="s">
        <v>27</v>
      </c>
      <c r="D688" s="182" t="s">
        <v>72</v>
      </c>
      <c r="E688" s="182" t="s">
        <v>207</v>
      </c>
      <c r="F688" s="182" t="s">
        <v>273</v>
      </c>
      <c r="G688" s="157">
        <f>G689</f>
        <v>105</v>
      </c>
    </row>
    <row r="689" spans="1:7" ht="31.5">
      <c r="A689" s="179" t="s">
        <v>250</v>
      </c>
      <c r="B689" s="180" t="s">
        <v>118</v>
      </c>
      <c r="C689" s="180" t="s">
        <v>27</v>
      </c>
      <c r="D689" s="180" t="s">
        <v>72</v>
      </c>
      <c r="E689" s="180" t="s">
        <v>207</v>
      </c>
      <c r="F689" s="180" t="s">
        <v>248</v>
      </c>
      <c r="G689" s="165">
        <v>105</v>
      </c>
    </row>
    <row r="690" spans="1:7" ht="18.75">
      <c r="A690" s="213" t="s">
        <v>43</v>
      </c>
      <c r="B690" s="210" t="s">
        <v>118</v>
      </c>
      <c r="C690" s="210" t="s">
        <v>27</v>
      </c>
      <c r="D690" s="210" t="s">
        <v>27</v>
      </c>
      <c r="E690" s="210"/>
      <c r="F690" s="210"/>
      <c r="G690" s="168">
        <f>G691+G701+G696</f>
        <v>8202.5</v>
      </c>
    </row>
    <row r="691" spans="1:7" ht="15.75">
      <c r="A691" s="181" t="s">
        <v>96</v>
      </c>
      <c r="B691" s="182" t="s">
        <v>118</v>
      </c>
      <c r="C691" s="182" t="s">
        <v>27</v>
      </c>
      <c r="D691" s="182" t="s">
        <v>27</v>
      </c>
      <c r="E691" s="182" t="s">
        <v>97</v>
      </c>
      <c r="F691" s="182"/>
      <c r="G691" s="157">
        <f>G692</f>
        <v>831.3</v>
      </c>
    </row>
    <row r="692" spans="1:7" ht="15.75">
      <c r="A692" s="181" t="s">
        <v>98</v>
      </c>
      <c r="B692" s="182" t="s">
        <v>118</v>
      </c>
      <c r="C692" s="182" t="s">
        <v>27</v>
      </c>
      <c r="D692" s="182" t="s">
        <v>27</v>
      </c>
      <c r="E692" s="182" t="s">
        <v>99</v>
      </c>
      <c r="F692" s="182"/>
      <c r="G692" s="157">
        <f>G693</f>
        <v>831.3</v>
      </c>
    </row>
    <row r="693" spans="1:7" ht="31.5">
      <c r="A693" s="186" t="s">
        <v>270</v>
      </c>
      <c r="B693" s="182" t="s">
        <v>118</v>
      </c>
      <c r="C693" s="182" t="s">
        <v>27</v>
      </c>
      <c r="D693" s="182" t="s">
        <v>27</v>
      </c>
      <c r="E693" s="182" t="s">
        <v>99</v>
      </c>
      <c r="F693" s="182" t="s">
        <v>272</v>
      </c>
      <c r="G693" s="169">
        <f>G694</f>
        <v>831.3</v>
      </c>
    </row>
    <row r="694" spans="1:7" ht="31.5">
      <c r="A694" s="186" t="s">
        <v>271</v>
      </c>
      <c r="B694" s="182" t="s">
        <v>118</v>
      </c>
      <c r="C694" s="182" t="s">
        <v>27</v>
      </c>
      <c r="D694" s="182" t="s">
        <v>27</v>
      </c>
      <c r="E694" s="182" t="s">
        <v>99</v>
      </c>
      <c r="F694" s="182" t="s">
        <v>273</v>
      </c>
      <c r="G694" s="169">
        <f>G695</f>
        <v>831.3</v>
      </c>
    </row>
    <row r="695" spans="1:7" ht="31.5">
      <c r="A695" s="179" t="s">
        <v>250</v>
      </c>
      <c r="B695" s="180" t="s">
        <v>118</v>
      </c>
      <c r="C695" s="180" t="s">
        <v>27</v>
      </c>
      <c r="D695" s="180" t="s">
        <v>27</v>
      </c>
      <c r="E695" s="180" t="s">
        <v>99</v>
      </c>
      <c r="F695" s="180" t="s">
        <v>248</v>
      </c>
      <c r="G695" s="170">
        <v>831.3</v>
      </c>
    </row>
    <row r="696" spans="1:7" ht="15.75">
      <c r="A696" s="240" t="s">
        <v>356</v>
      </c>
      <c r="B696" s="182" t="s">
        <v>118</v>
      </c>
      <c r="C696" s="230" t="s">
        <v>27</v>
      </c>
      <c r="D696" s="230" t="s">
        <v>27</v>
      </c>
      <c r="E696" s="230" t="s">
        <v>324</v>
      </c>
      <c r="F696" s="230"/>
      <c r="G696" s="169">
        <f>G697</f>
        <v>8</v>
      </c>
    </row>
    <row r="697" spans="1:7" ht="15.75">
      <c r="A697" s="186" t="s">
        <v>326</v>
      </c>
      <c r="B697" s="182" t="s">
        <v>118</v>
      </c>
      <c r="C697" s="230" t="s">
        <v>27</v>
      </c>
      <c r="D697" s="230" t="s">
        <v>27</v>
      </c>
      <c r="E697" s="230" t="s">
        <v>325</v>
      </c>
      <c r="F697" s="230"/>
      <c r="G697" s="169">
        <f>G698</f>
        <v>8</v>
      </c>
    </row>
    <row r="698" spans="1:7" ht="15.75">
      <c r="A698" s="186" t="s">
        <v>322</v>
      </c>
      <c r="B698" s="182" t="s">
        <v>118</v>
      </c>
      <c r="C698" s="230" t="s">
        <v>27</v>
      </c>
      <c r="D698" s="230" t="s">
        <v>27</v>
      </c>
      <c r="E698" s="230" t="s">
        <v>325</v>
      </c>
      <c r="F698" s="230" t="s">
        <v>293</v>
      </c>
      <c r="G698" s="169">
        <f>G699</f>
        <v>8</v>
      </c>
    </row>
    <row r="699" spans="1:7" ht="15.75">
      <c r="A699" s="186" t="s">
        <v>323</v>
      </c>
      <c r="B699" s="182" t="s">
        <v>118</v>
      </c>
      <c r="C699" s="182" t="s">
        <v>27</v>
      </c>
      <c r="D699" s="182" t="s">
        <v>27</v>
      </c>
      <c r="E699" s="182" t="s">
        <v>325</v>
      </c>
      <c r="F699" s="182" t="s">
        <v>294</v>
      </c>
      <c r="G699" s="169">
        <f>G700</f>
        <v>8</v>
      </c>
    </row>
    <row r="700" spans="1:7" ht="15.75">
      <c r="A700" s="179" t="s">
        <v>323</v>
      </c>
      <c r="B700" s="180" t="s">
        <v>118</v>
      </c>
      <c r="C700" s="180" t="s">
        <v>27</v>
      </c>
      <c r="D700" s="180" t="s">
        <v>27</v>
      </c>
      <c r="E700" s="180" t="s">
        <v>325</v>
      </c>
      <c r="F700" s="180" t="s">
        <v>294</v>
      </c>
      <c r="G700" s="165">
        <v>8</v>
      </c>
    </row>
    <row r="701" spans="1:7" ht="15.75">
      <c r="A701" s="186" t="s">
        <v>44</v>
      </c>
      <c r="B701" s="182" t="s">
        <v>118</v>
      </c>
      <c r="C701" s="230" t="s">
        <v>27</v>
      </c>
      <c r="D701" s="230" t="s">
        <v>27</v>
      </c>
      <c r="E701" s="230" t="s">
        <v>45</v>
      </c>
      <c r="F701" s="230"/>
      <c r="G701" s="169">
        <f>G702+G709+G713+G721+G717</f>
        <v>7363.200000000001</v>
      </c>
    </row>
    <row r="702" spans="1:7" ht="47.25">
      <c r="A702" s="237" t="s">
        <v>236</v>
      </c>
      <c r="B702" s="182" t="s">
        <v>118</v>
      </c>
      <c r="C702" s="230" t="s">
        <v>27</v>
      </c>
      <c r="D702" s="230" t="s">
        <v>27</v>
      </c>
      <c r="E702" s="230" t="s">
        <v>237</v>
      </c>
      <c r="F702" s="230"/>
      <c r="G702" s="169">
        <f>G703+G706</f>
        <v>2892</v>
      </c>
    </row>
    <row r="703" spans="1:7" ht="31.5">
      <c r="A703" s="186" t="s">
        <v>270</v>
      </c>
      <c r="B703" s="182" t="s">
        <v>118</v>
      </c>
      <c r="C703" s="182" t="s">
        <v>27</v>
      </c>
      <c r="D703" s="182" t="s">
        <v>27</v>
      </c>
      <c r="E703" s="230" t="s">
        <v>237</v>
      </c>
      <c r="F703" s="182" t="s">
        <v>272</v>
      </c>
      <c r="G703" s="169">
        <f>G704</f>
        <v>892</v>
      </c>
    </row>
    <row r="704" spans="1:8" ht="31.5">
      <c r="A704" s="186" t="s">
        <v>271</v>
      </c>
      <c r="B704" s="182" t="s">
        <v>118</v>
      </c>
      <c r="C704" s="182" t="s">
        <v>27</v>
      </c>
      <c r="D704" s="182" t="s">
        <v>27</v>
      </c>
      <c r="E704" s="230" t="s">
        <v>237</v>
      </c>
      <c r="F704" s="182" t="s">
        <v>273</v>
      </c>
      <c r="G704" s="169">
        <f>G705</f>
        <v>892</v>
      </c>
      <c r="H704" s="241"/>
    </row>
    <row r="705" spans="1:7" ht="31.5">
      <c r="A705" s="179" t="s">
        <v>250</v>
      </c>
      <c r="B705" s="180" t="s">
        <v>118</v>
      </c>
      <c r="C705" s="180" t="s">
        <v>27</v>
      </c>
      <c r="D705" s="180" t="s">
        <v>27</v>
      </c>
      <c r="E705" s="220" t="s">
        <v>237</v>
      </c>
      <c r="F705" s="180" t="s">
        <v>248</v>
      </c>
      <c r="G705" s="170">
        <v>892</v>
      </c>
    </row>
    <row r="706" spans="1:7" ht="15.75">
      <c r="A706" s="237" t="s">
        <v>189</v>
      </c>
      <c r="B706" s="182" t="s">
        <v>118</v>
      </c>
      <c r="C706" s="182" t="s">
        <v>27</v>
      </c>
      <c r="D706" s="182" t="s">
        <v>27</v>
      </c>
      <c r="E706" s="230" t="s">
        <v>237</v>
      </c>
      <c r="F706" s="182" t="s">
        <v>288</v>
      </c>
      <c r="G706" s="169">
        <f>G707</f>
        <v>2000</v>
      </c>
    </row>
    <row r="707" spans="1:7" ht="31.5">
      <c r="A707" s="186" t="s">
        <v>305</v>
      </c>
      <c r="B707" s="182" t="s">
        <v>118</v>
      </c>
      <c r="C707" s="182" t="s">
        <v>27</v>
      </c>
      <c r="D707" s="182" t="s">
        <v>27</v>
      </c>
      <c r="E707" s="230" t="s">
        <v>237</v>
      </c>
      <c r="F707" s="182" t="s">
        <v>306</v>
      </c>
      <c r="G707" s="169">
        <f>G708</f>
        <v>2000</v>
      </c>
    </row>
    <row r="708" spans="1:7" ht="47.25">
      <c r="A708" s="179" t="s">
        <v>301</v>
      </c>
      <c r="B708" s="180" t="s">
        <v>118</v>
      </c>
      <c r="C708" s="180" t="s">
        <v>27</v>
      </c>
      <c r="D708" s="180" t="s">
        <v>27</v>
      </c>
      <c r="E708" s="220" t="s">
        <v>237</v>
      </c>
      <c r="F708" s="180" t="s">
        <v>302</v>
      </c>
      <c r="G708" s="170">
        <v>2000</v>
      </c>
    </row>
    <row r="709" spans="1:7" ht="47.25">
      <c r="A709" s="186" t="s">
        <v>412</v>
      </c>
      <c r="B709" s="182" t="s">
        <v>118</v>
      </c>
      <c r="C709" s="182" t="s">
        <v>27</v>
      </c>
      <c r="D709" s="182" t="s">
        <v>27</v>
      </c>
      <c r="E709" s="182" t="s">
        <v>300</v>
      </c>
      <c r="F709" s="182"/>
      <c r="G709" s="169">
        <f>G710</f>
        <v>996.8</v>
      </c>
    </row>
    <row r="710" spans="1:7" ht="15.75">
      <c r="A710" s="181" t="s">
        <v>189</v>
      </c>
      <c r="B710" s="182" t="s">
        <v>118</v>
      </c>
      <c r="C710" s="182" t="s">
        <v>27</v>
      </c>
      <c r="D710" s="182" t="s">
        <v>27</v>
      </c>
      <c r="E710" s="182" t="s">
        <v>300</v>
      </c>
      <c r="F710" s="182" t="s">
        <v>288</v>
      </c>
      <c r="G710" s="169">
        <f>G711</f>
        <v>996.8</v>
      </c>
    </row>
    <row r="711" spans="1:7" ht="37.5" customHeight="1">
      <c r="A711" s="186" t="s">
        <v>305</v>
      </c>
      <c r="B711" s="182" t="s">
        <v>118</v>
      </c>
      <c r="C711" s="182" t="s">
        <v>27</v>
      </c>
      <c r="D711" s="182" t="s">
        <v>27</v>
      </c>
      <c r="E711" s="182" t="s">
        <v>300</v>
      </c>
      <c r="F711" s="182" t="s">
        <v>306</v>
      </c>
      <c r="G711" s="169">
        <f>G712</f>
        <v>996.8</v>
      </c>
    </row>
    <row r="712" spans="1:7" ht="47.25">
      <c r="A712" s="179" t="s">
        <v>301</v>
      </c>
      <c r="B712" s="180" t="s">
        <v>118</v>
      </c>
      <c r="C712" s="180" t="s">
        <v>27</v>
      </c>
      <c r="D712" s="180" t="s">
        <v>27</v>
      </c>
      <c r="E712" s="180" t="s">
        <v>300</v>
      </c>
      <c r="F712" s="180" t="s">
        <v>302</v>
      </c>
      <c r="G712" s="170">
        <v>996.8</v>
      </c>
    </row>
    <row r="713" spans="1:8" ht="63">
      <c r="A713" s="186" t="s">
        <v>344</v>
      </c>
      <c r="B713" s="182" t="s">
        <v>118</v>
      </c>
      <c r="C713" s="182" t="s">
        <v>27</v>
      </c>
      <c r="D713" s="182" t="s">
        <v>27</v>
      </c>
      <c r="E713" s="182" t="s">
        <v>303</v>
      </c>
      <c r="F713" s="182"/>
      <c r="G713" s="169">
        <f>G714</f>
        <v>350</v>
      </c>
      <c r="H713" s="241"/>
    </row>
    <row r="714" spans="1:7" ht="31.5">
      <c r="A714" s="186" t="s">
        <v>270</v>
      </c>
      <c r="B714" s="182" t="s">
        <v>118</v>
      </c>
      <c r="C714" s="182" t="s">
        <v>27</v>
      </c>
      <c r="D714" s="182" t="s">
        <v>27</v>
      </c>
      <c r="E714" s="182" t="s">
        <v>303</v>
      </c>
      <c r="F714" s="182" t="s">
        <v>272</v>
      </c>
      <c r="G714" s="169">
        <f>G715</f>
        <v>350</v>
      </c>
    </row>
    <row r="715" spans="1:7" ht="31.5">
      <c r="A715" s="186" t="s">
        <v>271</v>
      </c>
      <c r="B715" s="182" t="s">
        <v>118</v>
      </c>
      <c r="C715" s="182" t="s">
        <v>27</v>
      </c>
      <c r="D715" s="182" t="s">
        <v>27</v>
      </c>
      <c r="E715" s="182" t="s">
        <v>303</v>
      </c>
      <c r="F715" s="182" t="s">
        <v>273</v>
      </c>
      <c r="G715" s="169">
        <f>G716</f>
        <v>350</v>
      </c>
    </row>
    <row r="716" spans="1:7" ht="31.5">
      <c r="A716" s="179" t="s">
        <v>250</v>
      </c>
      <c r="B716" s="180" t="s">
        <v>118</v>
      </c>
      <c r="C716" s="180" t="s">
        <v>27</v>
      </c>
      <c r="D716" s="180" t="s">
        <v>27</v>
      </c>
      <c r="E716" s="180" t="s">
        <v>303</v>
      </c>
      <c r="F716" s="180" t="s">
        <v>248</v>
      </c>
      <c r="G716" s="170">
        <v>350</v>
      </c>
    </row>
    <row r="717" spans="1:7" ht="47.25">
      <c r="A717" s="186" t="s">
        <v>429</v>
      </c>
      <c r="B717" s="182" t="s">
        <v>118</v>
      </c>
      <c r="C717" s="182" t="s">
        <v>27</v>
      </c>
      <c r="D717" s="182" t="s">
        <v>27</v>
      </c>
      <c r="E717" s="182" t="s">
        <v>299</v>
      </c>
      <c r="F717" s="182"/>
      <c r="G717" s="169">
        <f>G718</f>
        <v>1908</v>
      </c>
    </row>
    <row r="718" spans="1:7" ht="31.5">
      <c r="A718" s="186" t="s">
        <v>270</v>
      </c>
      <c r="B718" s="182" t="s">
        <v>118</v>
      </c>
      <c r="C718" s="182" t="s">
        <v>27</v>
      </c>
      <c r="D718" s="182" t="s">
        <v>27</v>
      </c>
      <c r="E718" s="182" t="s">
        <v>299</v>
      </c>
      <c r="F718" s="182" t="s">
        <v>272</v>
      </c>
      <c r="G718" s="169">
        <f>G719</f>
        <v>1908</v>
      </c>
    </row>
    <row r="719" spans="1:7" ht="31.5">
      <c r="A719" s="186" t="s">
        <v>271</v>
      </c>
      <c r="B719" s="182" t="s">
        <v>118</v>
      </c>
      <c r="C719" s="182" t="s">
        <v>27</v>
      </c>
      <c r="D719" s="182" t="s">
        <v>27</v>
      </c>
      <c r="E719" s="182" t="s">
        <v>299</v>
      </c>
      <c r="F719" s="182" t="s">
        <v>273</v>
      </c>
      <c r="G719" s="169">
        <f>G720</f>
        <v>1908</v>
      </c>
    </row>
    <row r="720" spans="1:7" ht="31.5">
      <c r="A720" s="179" t="s">
        <v>297</v>
      </c>
      <c r="B720" s="180" t="s">
        <v>118</v>
      </c>
      <c r="C720" s="180" t="s">
        <v>27</v>
      </c>
      <c r="D720" s="180" t="s">
        <v>27</v>
      </c>
      <c r="E720" s="180" t="s">
        <v>299</v>
      </c>
      <c r="F720" s="180" t="s">
        <v>259</v>
      </c>
      <c r="G720" s="170">
        <v>1908</v>
      </c>
    </row>
    <row r="721" spans="1:7" ht="47.25">
      <c r="A721" s="240" t="s">
        <v>348</v>
      </c>
      <c r="B721" s="182" t="s">
        <v>118</v>
      </c>
      <c r="C721" s="182" t="s">
        <v>27</v>
      </c>
      <c r="D721" s="182" t="s">
        <v>27</v>
      </c>
      <c r="E721" s="182" t="s">
        <v>304</v>
      </c>
      <c r="F721" s="182"/>
      <c r="G721" s="174">
        <f>G722</f>
        <v>1216.4</v>
      </c>
    </row>
    <row r="722" spans="1:7" ht="31.5">
      <c r="A722" s="186" t="s">
        <v>270</v>
      </c>
      <c r="B722" s="182" t="s">
        <v>118</v>
      </c>
      <c r="C722" s="182" t="s">
        <v>27</v>
      </c>
      <c r="D722" s="182" t="s">
        <v>27</v>
      </c>
      <c r="E722" s="182" t="s">
        <v>304</v>
      </c>
      <c r="F722" s="182" t="s">
        <v>272</v>
      </c>
      <c r="G722" s="174">
        <f>G723</f>
        <v>1216.4</v>
      </c>
    </row>
    <row r="723" spans="1:9" ht="31.5">
      <c r="A723" s="186" t="s">
        <v>271</v>
      </c>
      <c r="B723" s="182" t="s">
        <v>118</v>
      </c>
      <c r="C723" s="182" t="s">
        <v>27</v>
      </c>
      <c r="D723" s="182" t="s">
        <v>27</v>
      </c>
      <c r="E723" s="182" t="s">
        <v>304</v>
      </c>
      <c r="F723" s="182" t="s">
        <v>273</v>
      </c>
      <c r="G723" s="174">
        <f>G724</f>
        <v>1216.4</v>
      </c>
      <c r="I723" s="242"/>
    </row>
    <row r="724" spans="1:7" ht="31.5">
      <c r="A724" s="179" t="s">
        <v>297</v>
      </c>
      <c r="B724" s="180" t="s">
        <v>118</v>
      </c>
      <c r="C724" s="180" t="s">
        <v>27</v>
      </c>
      <c r="D724" s="180" t="s">
        <v>27</v>
      </c>
      <c r="E724" s="180" t="s">
        <v>304</v>
      </c>
      <c r="F724" s="180" t="s">
        <v>259</v>
      </c>
      <c r="G724" s="167">
        <v>1216.4</v>
      </c>
    </row>
    <row r="725" spans="1:7" ht="18.75">
      <c r="A725" s="213" t="s">
        <v>90</v>
      </c>
      <c r="B725" s="210" t="s">
        <v>118</v>
      </c>
      <c r="C725" s="238" t="s">
        <v>27</v>
      </c>
      <c r="D725" s="238" t="s">
        <v>73</v>
      </c>
      <c r="E725" s="238"/>
      <c r="F725" s="238"/>
      <c r="G725" s="171">
        <f>G726</f>
        <v>125.2</v>
      </c>
    </row>
    <row r="726" spans="1:7" ht="15.75">
      <c r="A726" s="186" t="s">
        <v>44</v>
      </c>
      <c r="B726" s="182" t="s">
        <v>118</v>
      </c>
      <c r="C726" s="230" t="s">
        <v>27</v>
      </c>
      <c r="D726" s="230" t="s">
        <v>73</v>
      </c>
      <c r="E726" s="230" t="s">
        <v>45</v>
      </c>
      <c r="F726" s="230"/>
      <c r="G726" s="169">
        <f>G727</f>
        <v>125.2</v>
      </c>
    </row>
    <row r="727" spans="1:7" ht="47.25">
      <c r="A727" s="186" t="s">
        <v>218</v>
      </c>
      <c r="B727" s="182" t="s">
        <v>118</v>
      </c>
      <c r="C727" s="182" t="s">
        <v>27</v>
      </c>
      <c r="D727" s="182" t="s">
        <v>73</v>
      </c>
      <c r="E727" s="182" t="s">
        <v>219</v>
      </c>
      <c r="F727" s="182"/>
      <c r="G727" s="157">
        <f>G728</f>
        <v>125.2</v>
      </c>
    </row>
    <row r="728" spans="1:7" ht="31.5">
      <c r="A728" s="186" t="s">
        <v>270</v>
      </c>
      <c r="B728" s="182" t="s">
        <v>118</v>
      </c>
      <c r="C728" s="182" t="s">
        <v>27</v>
      </c>
      <c r="D728" s="182" t="s">
        <v>73</v>
      </c>
      <c r="E728" s="182" t="s">
        <v>219</v>
      </c>
      <c r="F728" s="182" t="s">
        <v>272</v>
      </c>
      <c r="G728" s="157">
        <f>G729</f>
        <v>125.2</v>
      </c>
    </row>
    <row r="729" spans="1:7" ht="31.5">
      <c r="A729" s="186" t="s">
        <v>271</v>
      </c>
      <c r="B729" s="182" t="s">
        <v>118</v>
      </c>
      <c r="C729" s="182" t="s">
        <v>27</v>
      </c>
      <c r="D729" s="182" t="s">
        <v>73</v>
      </c>
      <c r="E729" s="182" t="s">
        <v>219</v>
      </c>
      <c r="F729" s="182" t="s">
        <v>273</v>
      </c>
      <c r="G729" s="157">
        <f>G730</f>
        <v>125.2</v>
      </c>
    </row>
    <row r="730" spans="1:7" ht="31.5">
      <c r="A730" s="179" t="s">
        <v>250</v>
      </c>
      <c r="B730" s="180" t="s">
        <v>118</v>
      </c>
      <c r="C730" s="180" t="s">
        <v>27</v>
      </c>
      <c r="D730" s="180" t="s">
        <v>73</v>
      </c>
      <c r="E730" s="180" t="s">
        <v>219</v>
      </c>
      <c r="F730" s="180" t="s">
        <v>248</v>
      </c>
      <c r="G730" s="165">
        <v>125.2</v>
      </c>
    </row>
    <row r="731" spans="1:7" ht="18.75">
      <c r="A731" s="209" t="s">
        <v>226</v>
      </c>
      <c r="B731" s="210" t="s">
        <v>118</v>
      </c>
      <c r="C731" s="210" t="s">
        <v>6</v>
      </c>
      <c r="D731" s="210"/>
      <c r="E731" s="210"/>
      <c r="F731" s="210"/>
      <c r="G731" s="168">
        <f aca="true" t="shared" si="2" ref="G731:G736">G732</f>
        <v>6364.1</v>
      </c>
    </row>
    <row r="732" spans="1:7" ht="18.75">
      <c r="A732" s="214" t="s">
        <v>0</v>
      </c>
      <c r="B732" s="210" t="s">
        <v>118</v>
      </c>
      <c r="C732" s="215" t="s">
        <v>6</v>
      </c>
      <c r="D732" s="215" t="s">
        <v>9</v>
      </c>
      <c r="E732" s="216"/>
      <c r="F732" s="216"/>
      <c r="G732" s="156">
        <f>G733+G738</f>
        <v>6364.1</v>
      </c>
    </row>
    <row r="733" spans="1:7" ht="31.5">
      <c r="A733" s="243" t="s">
        <v>378</v>
      </c>
      <c r="B733" s="182" t="s">
        <v>118</v>
      </c>
      <c r="C733" s="182" t="s">
        <v>6</v>
      </c>
      <c r="D733" s="230" t="s">
        <v>9</v>
      </c>
      <c r="E733" s="230" t="s">
        <v>194</v>
      </c>
      <c r="F733" s="230"/>
      <c r="G733" s="154">
        <f t="shared" si="2"/>
        <v>1460</v>
      </c>
    </row>
    <row r="734" spans="1:7" ht="47.25">
      <c r="A734" s="243" t="s">
        <v>195</v>
      </c>
      <c r="B734" s="182" t="s">
        <v>118</v>
      </c>
      <c r="C734" s="182" t="s">
        <v>6</v>
      </c>
      <c r="D734" s="230" t="s">
        <v>9</v>
      </c>
      <c r="E734" s="230" t="s">
        <v>193</v>
      </c>
      <c r="F734" s="230"/>
      <c r="G734" s="154">
        <f t="shared" si="2"/>
        <v>1460</v>
      </c>
    </row>
    <row r="735" spans="1:7" ht="15.75">
      <c r="A735" s="181" t="s">
        <v>189</v>
      </c>
      <c r="B735" s="182" t="s">
        <v>118</v>
      </c>
      <c r="C735" s="182" t="s">
        <v>6</v>
      </c>
      <c r="D735" s="182" t="s">
        <v>9</v>
      </c>
      <c r="E735" s="182" t="s">
        <v>193</v>
      </c>
      <c r="F735" s="182" t="s">
        <v>288</v>
      </c>
      <c r="G735" s="154">
        <f t="shared" si="2"/>
        <v>1460</v>
      </c>
    </row>
    <row r="736" spans="1:7" ht="40.5" customHeight="1">
      <c r="A736" s="181" t="s">
        <v>305</v>
      </c>
      <c r="B736" s="182" t="s">
        <v>118</v>
      </c>
      <c r="C736" s="182" t="s">
        <v>6</v>
      </c>
      <c r="D736" s="182" t="s">
        <v>9</v>
      </c>
      <c r="E736" s="182" t="s">
        <v>193</v>
      </c>
      <c r="F736" s="182" t="s">
        <v>306</v>
      </c>
      <c r="G736" s="154">
        <f t="shared" si="2"/>
        <v>1460</v>
      </c>
    </row>
    <row r="737" spans="1:7" ht="47.25">
      <c r="A737" s="184" t="s">
        <v>301</v>
      </c>
      <c r="B737" s="180" t="s">
        <v>118</v>
      </c>
      <c r="C737" s="180" t="s">
        <v>6</v>
      </c>
      <c r="D737" s="180" t="s">
        <v>9</v>
      </c>
      <c r="E737" s="180" t="s">
        <v>193</v>
      </c>
      <c r="F737" s="180" t="s">
        <v>302</v>
      </c>
      <c r="G737" s="155">
        <v>1460</v>
      </c>
    </row>
    <row r="738" spans="1:7" ht="15.75">
      <c r="A738" s="181" t="s">
        <v>4</v>
      </c>
      <c r="B738" s="182" t="s">
        <v>118</v>
      </c>
      <c r="C738" s="182" t="s">
        <v>6</v>
      </c>
      <c r="D738" s="182" t="s">
        <v>9</v>
      </c>
      <c r="E738" s="182" t="s">
        <v>21</v>
      </c>
      <c r="F738" s="182"/>
      <c r="G738" s="154">
        <f>G739</f>
        <v>4904.1</v>
      </c>
    </row>
    <row r="739" spans="1:7" ht="31.5">
      <c r="A739" s="181" t="s">
        <v>270</v>
      </c>
      <c r="B739" s="182" t="s">
        <v>118</v>
      </c>
      <c r="C739" s="182" t="s">
        <v>6</v>
      </c>
      <c r="D739" s="182" t="s">
        <v>9</v>
      </c>
      <c r="E739" s="182" t="s">
        <v>21</v>
      </c>
      <c r="F739" s="182" t="s">
        <v>272</v>
      </c>
      <c r="G739" s="154">
        <f>G740</f>
        <v>4904.1</v>
      </c>
    </row>
    <row r="740" spans="1:7" ht="31.5">
      <c r="A740" s="181" t="s">
        <v>271</v>
      </c>
      <c r="B740" s="182" t="s">
        <v>118</v>
      </c>
      <c r="C740" s="182" t="s">
        <v>6</v>
      </c>
      <c r="D740" s="182" t="s">
        <v>9</v>
      </c>
      <c r="E740" s="182" t="s">
        <v>21</v>
      </c>
      <c r="F740" s="182" t="s">
        <v>273</v>
      </c>
      <c r="G740" s="154">
        <f>G741</f>
        <v>4904.1</v>
      </c>
    </row>
    <row r="741" spans="1:7" ht="31.5">
      <c r="A741" s="184" t="s">
        <v>250</v>
      </c>
      <c r="B741" s="180" t="s">
        <v>118</v>
      </c>
      <c r="C741" s="180" t="s">
        <v>6</v>
      </c>
      <c r="D741" s="180" t="s">
        <v>9</v>
      </c>
      <c r="E741" s="180" t="s">
        <v>21</v>
      </c>
      <c r="F741" s="180" t="s">
        <v>248</v>
      </c>
      <c r="G741" s="155">
        <v>4904.1</v>
      </c>
    </row>
    <row r="742" spans="1:7" ht="18.75">
      <c r="A742" s="209" t="s">
        <v>74</v>
      </c>
      <c r="B742" s="210" t="s">
        <v>118</v>
      </c>
      <c r="C742" s="210" t="s">
        <v>75</v>
      </c>
      <c r="D742" s="210"/>
      <c r="E742" s="210"/>
      <c r="F742" s="210"/>
      <c r="G742" s="168">
        <f>G743+G749+G782</f>
        <v>31798.100000000002</v>
      </c>
    </row>
    <row r="743" spans="1:7" ht="18.75">
      <c r="A743" s="244" t="s">
        <v>76</v>
      </c>
      <c r="B743" s="215" t="s">
        <v>118</v>
      </c>
      <c r="C743" s="215" t="s">
        <v>75</v>
      </c>
      <c r="D743" s="215" t="s">
        <v>9</v>
      </c>
      <c r="E743" s="215"/>
      <c r="F743" s="215"/>
      <c r="G743" s="156">
        <f>G744</f>
        <v>1775</v>
      </c>
    </row>
    <row r="744" spans="1:7" ht="15.75">
      <c r="A744" s="186" t="s">
        <v>77</v>
      </c>
      <c r="B744" s="221" t="s">
        <v>118</v>
      </c>
      <c r="C744" s="182" t="s">
        <v>75</v>
      </c>
      <c r="D744" s="182" t="s">
        <v>9</v>
      </c>
      <c r="E744" s="182" t="s">
        <v>78</v>
      </c>
      <c r="F744" s="182"/>
      <c r="G744" s="157">
        <f>G745</f>
        <v>1775</v>
      </c>
    </row>
    <row r="745" spans="1:7" ht="31.5">
      <c r="A745" s="186" t="s">
        <v>79</v>
      </c>
      <c r="B745" s="221" t="s">
        <v>118</v>
      </c>
      <c r="C745" s="182" t="s">
        <v>75</v>
      </c>
      <c r="D745" s="182" t="s">
        <v>9</v>
      </c>
      <c r="E745" s="182" t="s">
        <v>80</v>
      </c>
      <c r="F745" s="182"/>
      <c r="G745" s="157">
        <f>G746</f>
        <v>1775</v>
      </c>
    </row>
    <row r="746" spans="1:7" ht="15.75">
      <c r="A746" s="186" t="s">
        <v>322</v>
      </c>
      <c r="B746" s="221" t="s">
        <v>118</v>
      </c>
      <c r="C746" s="182" t="s">
        <v>75</v>
      </c>
      <c r="D746" s="182" t="s">
        <v>9</v>
      </c>
      <c r="E746" s="182" t="s">
        <v>80</v>
      </c>
      <c r="F746" s="182" t="s">
        <v>293</v>
      </c>
      <c r="G746" s="157">
        <f>G747</f>
        <v>1775</v>
      </c>
    </row>
    <row r="747" spans="1:7" ht="31.5">
      <c r="A747" s="186" t="s">
        <v>327</v>
      </c>
      <c r="B747" s="221" t="s">
        <v>118</v>
      </c>
      <c r="C747" s="182" t="s">
        <v>75</v>
      </c>
      <c r="D747" s="182" t="s">
        <v>9</v>
      </c>
      <c r="E747" s="182" t="s">
        <v>80</v>
      </c>
      <c r="F747" s="182" t="s">
        <v>311</v>
      </c>
      <c r="G747" s="157">
        <f>G748</f>
        <v>1775</v>
      </c>
    </row>
    <row r="748" spans="1:7" ht="31.5">
      <c r="A748" s="179" t="s">
        <v>355</v>
      </c>
      <c r="B748" s="216" t="s">
        <v>118</v>
      </c>
      <c r="C748" s="180" t="s">
        <v>75</v>
      </c>
      <c r="D748" s="180" t="s">
        <v>9</v>
      </c>
      <c r="E748" s="180" t="s">
        <v>80</v>
      </c>
      <c r="F748" s="180" t="s">
        <v>354</v>
      </c>
      <c r="G748" s="165">
        <v>1775</v>
      </c>
    </row>
    <row r="749" spans="1:7" ht="18.75">
      <c r="A749" s="213" t="s">
        <v>81</v>
      </c>
      <c r="B749" s="215" t="s">
        <v>118</v>
      </c>
      <c r="C749" s="210" t="s">
        <v>75</v>
      </c>
      <c r="D749" s="210" t="s">
        <v>49</v>
      </c>
      <c r="E749" s="210"/>
      <c r="F749" s="210"/>
      <c r="G749" s="168">
        <f>G750+G767+G777+G772</f>
        <v>28288.9</v>
      </c>
    </row>
    <row r="750" spans="1:7" s="208" customFormat="1" ht="47.25">
      <c r="A750" s="181" t="s">
        <v>14</v>
      </c>
      <c r="B750" s="221" t="s">
        <v>118</v>
      </c>
      <c r="C750" s="182" t="s">
        <v>75</v>
      </c>
      <c r="D750" s="182" t="s">
        <v>49</v>
      </c>
      <c r="E750" s="182" t="s">
        <v>15</v>
      </c>
      <c r="F750" s="182"/>
      <c r="G750" s="157">
        <f>G751</f>
        <v>25419.4</v>
      </c>
    </row>
    <row r="751" spans="1:7" s="208" customFormat="1" ht="47.25">
      <c r="A751" s="181" t="s">
        <v>153</v>
      </c>
      <c r="B751" s="221" t="s">
        <v>118</v>
      </c>
      <c r="C751" s="182" t="s">
        <v>75</v>
      </c>
      <c r="D751" s="182" t="s">
        <v>49</v>
      </c>
      <c r="E751" s="182" t="s">
        <v>154</v>
      </c>
      <c r="F751" s="182"/>
      <c r="G751" s="157">
        <f>G752+G760</f>
        <v>25419.4</v>
      </c>
    </row>
    <row r="752" spans="1:7" s="208" customFormat="1" ht="63">
      <c r="A752" s="181" t="s">
        <v>155</v>
      </c>
      <c r="B752" s="221" t="s">
        <v>118</v>
      </c>
      <c r="C752" s="182" t="s">
        <v>75</v>
      </c>
      <c r="D752" s="182" t="s">
        <v>49</v>
      </c>
      <c r="E752" s="182" t="s">
        <v>156</v>
      </c>
      <c r="F752" s="182"/>
      <c r="G752" s="157">
        <f>G753+G756</f>
        <v>1516.9</v>
      </c>
    </row>
    <row r="753" spans="1:7" s="208" customFormat="1" ht="63">
      <c r="A753" s="181" t="s">
        <v>266</v>
      </c>
      <c r="B753" s="182" t="s">
        <v>118</v>
      </c>
      <c r="C753" s="230" t="s">
        <v>75</v>
      </c>
      <c r="D753" s="230" t="s">
        <v>49</v>
      </c>
      <c r="E753" s="182" t="s">
        <v>156</v>
      </c>
      <c r="F753" s="182" t="s">
        <v>268</v>
      </c>
      <c r="G753" s="157">
        <f>G754</f>
        <v>1444.65</v>
      </c>
    </row>
    <row r="754" spans="1:7" s="208" customFormat="1" ht="31.5">
      <c r="A754" s="181" t="s">
        <v>274</v>
      </c>
      <c r="B754" s="182" t="s">
        <v>118</v>
      </c>
      <c r="C754" s="230" t="s">
        <v>75</v>
      </c>
      <c r="D754" s="230" t="s">
        <v>49</v>
      </c>
      <c r="E754" s="182" t="s">
        <v>156</v>
      </c>
      <c r="F754" s="182" t="s">
        <v>275</v>
      </c>
      <c r="G754" s="157">
        <f>G755</f>
        <v>1444.65</v>
      </c>
    </row>
    <row r="755" spans="1:7" s="208" customFormat="1" ht="15.75">
      <c r="A755" s="184" t="s">
        <v>244</v>
      </c>
      <c r="B755" s="180" t="s">
        <v>118</v>
      </c>
      <c r="C755" s="220" t="s">
        <v>75</v>
      </c>
      <c r="D755" s="220" t="s">
        <v>49</v>
      </c>
      <c r="E755" s="180" t="s">
        <v>156</v>
      </c>
      <c r="F755" s="180" t="s">
        <v>254</v>
      </c>
      <c r="G755" s="165">
        <v>1444.65</v>
      </c>
    </row>
    <row r="756" spans="1:7" s="208" customFormat="1" ht="31.5">
      <c r="A756" s="186" t="s">
        <v>270</v>
      </c>
      <c r="B756" s="182" t="s">
        <v>118</v>
      </c>
      <c r="C756" s="230" t="s">
        <v>75</v>
      </c>
      <c r="D756" s="230" t="s">
        <v>49</v>
      </c>
      <c r="E756" s="182" t="s">
        <v>156</v>
      </c>
      <c r="F756" s="182" t="s">
        <v>272</v>
      </c>
      <c r="G756" s="157">
        <f>G757</f>
        <v>72.25</v>
      </c>
    </row>
    <row r="757" spans="1:7" s="208" customFormat="1" ht="31.5">
      <c r="A757" s="186" t="s">
        <v>271</v>
      </c>
      <c r="B757" s="182" t="s">
        <v>118</v>
      </c>
      <c r="C757" s="230" t="s">
        <v>75</v>
      </c>
      <c r="D757" s="230" t="s">
        <v>49</v>
      </c>
      <c r="E757" s="182" t="s">
        <v>156</v>
      </c>
      <c r="F757" s="182" t="s">
        <v>273</v>
      </c>
      <c r="G757" s="157">
        <f>G759+G758</f>
        <v>72.25</v>
      </c>
    </row>
    <row r="758" spans="1:9" s="208" customFormat="1" ht="31.5">
      <c r="A758" s="179" t="s">
        <v>249</v>
      </c>
      <c r="B758" s="180" t="s">
        <v>118</v>
      </c>
      <c r="C758" s="220" t="s">
        <v>75</v>
      </c>
      <c r="D758" s="220" t="s">
        <v>49</v>
      </c>
      <c r="E758" s="180" t="s">
        <v>156</v>
      </c>
      <c r="F758" s="180" t="s">
        <v>247</v>
      </c>
      <c r="G758" s="165">
        <v>14</v>
      </c>
      <c r="I758" s="245"/>
    </row>
    <row r="759" spans="1:7" s="208" customFormat="1" ht="31.5">
      <c r="A759" s="179" t="s">
        <v>250</v>
      </c>
      <c r="B759" s="180" t="s">
        <v>118</v>
      </c>
      <c r="C759" s="220" t="s">
        <v>75</v>
      </c>
      <c r="D759" s="220" t="s">
        <v>49</v>
      </c>
      <c r="E759" s="180" t="s">
        <v>156</v>
      </c>
      <c r="F759" s="180" t="s">
        <v>248</v>
      </c>
      <c r="G759" s="165">
        <v>58.25</v>
      </c>
    </row>
    <row r="760" spans="1:7" s="208" customFormat="1" ht="31.5">
      <c r="A760" s="181" t="s">
        <v>157</v>
      </c>
      <c r="B760" s="221" t="s">
        <v>118</v>
      </c>
      <c r="C760" s="182" t="s">
        <v>75</v>
      </c>
      <c r="D760" s="182" t="s">
        <v>49</v>
      </c>
      <c r="E760" s="182" t="s">
        <v>158</v>
      </c>
      <c r="F760" s="182"/>
      <c r="G760" s="157">
        <f>G761+G764</f>
        <v>23902.5</v>
      </c>
    </row>
    <row r="761" spans="1:7" s="208" customFormat="1" ht="31.5">
      <c r="A761" s="186" t="s">
        <v>270</v>
      </c>
      <c r="B761" s="182" t="s">
        <v>118</v>
      </c>
      <c r="C761" s="230" t="s">
        <v>75</v>
      </c>
      <c r="D761" s="182" t="s">
        <v>49</v>
      </c>
      <c r="E761" s="182" t="s">
        <v>158</v>
      </c>
      <c r="F761" s="182" t="s">
        <v>272</v>
      </c>
      <c r="G761" s="157">
        <f>G762</f>
        <v>319.5</v>
      </c>
    </row>
    <row r="762" spans="1:7" s="208" customFormat="1" ht="31.5">
      <c r="A762" s="186" t="s">
        <v>271</v>
      </c>
      <c r="B762" s="182" t="s">
        <v>118</v>
      </c>
      <c r="C762" s="230" t="s">
        <v>75</v>
      </c>
      <c r="D762" s="182" t="s">
        <v>49</v>
      </c>
      <c r="E762" s="182" t="s">
        <v>158</v>
      </c>
      <c r="F762" s="182" t="s">
        <v>273</v>
      </c>
      <c r="G762" s="157">
        <f>G763</f>
        <v>319.5</v>
      </c>
    </row>
    <row r="763" spans="1:7" s="208" customFormat="1" ht="31.5">
      <c r="A763" s="179" t="s">
        <v>250</v>
      </c>
      <c r="B763" s="180" t="s">
        <v>118</v>
      </c>
      <c r="C763" s="220" t="s">
        <v>75</v>
      </c>
      <c r="D763" s="180" t="s">
        <v>49</v>
      </c>
      <c r="E763" s="180" t="s">
        <v>158</v>
      </c>
      <c r="F763" s="180" t="s">
        <v>248</v>
      </c>
      <c r="G763" s="165">
        <v>319.5</v>
      </c>
    </row>
    <row r="764" spans="1:7" s="208" customFormat="1" ht="15.75">
      <c r="A764" s="186" t="s">
        <v>322</v>
      </c>
      <c r="B764" s="182" t="s">
        <v>118</v>
      </c>
      <c r="C764" s="230" t="s">
        <v>75</v>
      </c>
      <c r="D764" s="182" t="s">
        <v>49</v>
      </c>
      <c r="E764" s="182" t="s">
        <v>158</v>
      </c>
      <c r="F764" s="182" t="s">
        <v>293</v>
      </c>
      <c r="G764" s="157">
        <f>G765</f>
        <v>23583</v>
      </c>
    </row>
    <row r="765" spans="1:7" s="208" customFormat="1" ht="15.75">
      <c r="A765" s="186" t="s">
        <v>315</v>
      </c>
      <c r="B765" s="182" t="s">
        <v>118</v>
      </c>
      <c r="C765" s="230" t="s">
        <v>75</v>
      </c>
      <c r="D765" s="182" t="s">
        <v>49</v>
      </c>
      <c r="E765" s="182" t="s">
        <v>158</v>
      </c>
      <c r="F765" s="182" t="s">
        <v>307</v>
      </c>
      <c r="G765" s="157">
        <f>G766</f>
        <v>23583</v>
      </c>
    </row>
    <row r="766" spans="1:7" s="208" customFormat="1" ht="31.5">
      <c r="A766" s="179" t="s">
        <v>352</v>
      </c>
      <c r="B766" s="180" t="s">
        <v>118</v>
      </c>
      <c r="C766" s="220" t="s">
        <v>75</v>
      </c>
      <c r="D766" s="180" t="s">
        <v>49</v>
      </c>
      <c r="E766" s="180" t="s">
        <v>158</v>
      </c>
      <c r="F766" s="180" t="s">
        <v>351</v>
      </c>
      <c r="G766" s="165">
        <v>23583</v>
      </c>
    </row>
    <row r="767" spans="1:7" ht="15.75">
      <c r="A767" s="181" t="s">
        <v>82</v>
      </c>
      <c r="B767" s="221" t="s">
        <v>118</v>
      </c>
      <c r="C767" s="182" t="s">
        <v>75</v>
      </c>
      <c r="D767" s="182" t="s">
        <v>49</v>
      </c>
      <c r="E767" s="182" t="s">
        <v>83</v>
      </c>
      <c r="F767" s="182"/>
      <c r="G767" s="157">
        <f>G768</f>
        <v>200</v>
      </c>
    </row>
    <row r="768" spans="1:7" ht="15.75">
      <c r="A768" s="186" t="s">
        <v>84</v>
      </c>
      <c r="B768" s="221" t="s">
        <v>118</v>
      </c>
      <c r="C768" s="182" t="s">
        <v>75</v>
      </c>
      <c r="D768" s="182" t="s">
        <v>49</v>
      </c>
      <c r="E768" s="182" t="s">
        <v>85</v>
      </c>
      <c r="F768" s="182"/>
      <c r="G768" s="157">
        <f>G769</f>
        <v>200</v>
      </c>
    </row>
    <row r="769" spans="1:7" ht="15.75">
      <c r="A769" s="186" t="s">
        <v>322</v>
      </c>
      <c r="B769" s="221" t="s">
        <v>118</v>
      </c>
      <c r="C769" s="182" t="s">
        <v>75</v>
      </c>
      <c r="D769" s="182" t="s">
        <v>49</v>
      </c>
      <c r="E769" s="182" t="s">
        <v>85</v>
      </c>
      <c r="F769" s="182" t="s">
        <v>293</v>
      </c>
      <c r="G769" s="157">
        <f>G770</f>
        <v>200</v>
      </c>
    </row>
    <row r="770" spans="1:7" ht="15.75">
      <c r="A770" s="186" t="s">
        <v>323</v>
      </c>
      <c r="B770" s="221" t="s">
        <v>118</v>
      </c>
      <c r="C770" s="182" t="s">
        <v>75</v>
      </c>
      <c r="D770" s="182" t="s">
        <v>49</v>
      </c>
      <c r="E770" s="182" t="s">
        <v>85</v>
      </c>
      <c r="F770" s="182" t="s">
        <v>294</v>
      </c>
      <c r="G770" s="157">
        <f>G771</f>
        <v>200</v>
      </c>
    </row>
    <row r="771" spans="1:7" ht="15.75">
      <c r="A771" s="179" t="s">
        <v>323</v>
      </c>
      <c r="B771" s="216" t="s">
        <v>118</v>
      </c>
      <c r="C771" s="180" t="s">
        <v>75</v>
      </c>
      <c r="D771" s="180" t="s">
        <v>49</v>
      </c>
      <c r="E771" s="180" t="s">
        <v>85</v>
      </c>
      <c r="F771" s="180" t="s">
        <v>294</v>
      </c>
      <c r="G771" s="165">
        <v>200</v>
      </c>
    </row>
    <row r="772" spans="1:7" ht="15.75">
      <c r="A772" s="186" t="s">
        <v>392</v>
      </c>
      <c r="B772" s="221" t="s">
        <v>118</v>
      </c>
      <c r="C772" s="182" t="s">
        <v>75</v>
      </c>
      <c r="D772" s="182" t="s">
        <v>49</v>
      </c>
      <c r="E772" s="182" t="s">
        <v>393</v>
      </c>
      <c r="F772" s="182"/>
      <c r="G772" s="157">
        <f>G773</f>
        <v>1669.5</v>
      </c>
    </row>
    <row r="773" spans="1:7" ht="31.5">
      <c r="A773" s="186" t="s">
        <v>394</v>
      </c>
      <c r="B773" s="221" t="s">
        <v>118</v>
      </c>
      <c r="C773" s="182" t="s">
        <v>75</v>
      </c>
      <c r="D773" s="182" t="s">
        <v>49</v>
      </c>
      <c r="E773" s="182" t="s">
        <v>391</v>
      </c>
      <c r="F773" s="182"/>
      <c r="G773" s="157">
        <f>G774</f>
        <v>1669.5</v>
      </c>
    </row>
    <row r="774" spans="1:7" ht="15.75">
      <c r="A774" s="186" t="s">
        <v>322</v>
      </c>
      <c r="B774" s="221" t="s">
        <v>118</v>
      </c>
      <c r="C774" s="182" t="s">
        <v>75</v>
      </c>
      <c r="D774" s="182" t="s">
        <v>49</v>
      </c>
      <c r="E774" s="182" t="s">
        <v>391</v>
      </c>
      <c r="F774" s="182" t="s">
        <v>293</v>
      </c>
      <c r="G774" s="157">
        <f>G775</f>
        <v>1669.5</v>
      </c>
    </row>
    <row r="775" spans="1:7" ht="31.5">
      <c r="A775" s="186" t="s">
        <v>327</v>
      </c>
      <c r="B775" s="221" t="s">
        <v>118</v>
      </c>
      <c r="C775" s="182" t="s">
        <v>75</v>
      </c>
      <c r="D775" s="182" t="s">
        <v>49</v>
      </c>
      <c r="E775" s="182" t="s">
        <v>391</v>
      </c>
      <c r="F775" s="182" t="s">
        <v>311</v>
      </c>
      <c r="G775" s="157">
        <f>G776</f>
        <v>1669.5</v>
      </c>
    </row>
    <row r="776" spans="1:7" ht="15.75">
      <c r="A776" s="179" t="s">
        <v>308</v>
      </c>
      <c r="B776" s="216" t="s">
        <v>118</v>
      </c>
      <c r="C776" s="180" t="s">
        <v>75</v>
      </c>
      <c r="D776" s="180" t="s">
        <v>49</v>
      </c>
      <c r="E776" s="180" t="s">
        <v>391</v>
      </c>
      <c r="F776" s="180" t="s">
        <v>310</v>
      </c>
      <c r="G776" s="165">
        <v>1669.5</v>
      </c>
    </row>
    <row r="777" spans="1:7" ht="15.75">
      <c r="A777" s="186" t="s">
        <v>44</v>
      </c>
      <c r="B777" s="182" t="s">
        <v>118</v>
      </c>
      <c r="C777" s="182" t="s">
        <v>75</v>
      </c>
      <c r="D777" s="182" t="s">
        <v>49</v>
      </c>
      <c r="E777" s="182" t="s">
        <v>45</v>
      </c>
      <c r="F777" s="182"/>
      <c r="G777" s="157">
        <f>G778</f>
        <v>1000</v>
      </c>
    </row>
    <row r="778" spans="1:7" ht="31.5">
      <c r="A778" s="186" t="s">
        <v>186</v>
      </c>
      <c r="B778" s="182" t="s">
        <v>118</v>
      </c>
      <c r="C778" s="182" t="s">
        <v>75</v>
      </c>
      <c r="D778" s="182" t="s">
        <v>49</v>
      </c>
      <c r="E778" s="182" t="s">
        <v>86</v>
      </c>
      <c r="F778" s="182"/>
      <c r="G778" s="157">
        <f>G779</f>
        <v>1000</v>
      </c>
    </row>
    <row r="779" spans="1:7" ht="15.75">
      <c r="A779" s="186" t="s">
        <v>322</v>
      </c>
      <c r="B779" s="182" t="s">
        <v>118</v>
      </c>
      <c r="C779" s="182" t="s">
        <v>75</v>
      </c>
      <c r="D779" s="182" t="s">
        <v>49</v>
      </c>
      <c r="E779" s="182" t="s">
        <v>86</v>
      </c>
      <c r="F779" s="182" t="s">
        <v>293</v>
      </c>
      <c r="G779" s="169">
        <f>G780</f>
        <v>1000</v>
      </c>
    </row>
    <row r="780" spans="1:7" ht="31.5">
      <c r="A780" s="186" t="s">
        <v>327</v>
      </c>
      <c r="B780" s="182" t="s">
        <v>118</v>
      </c>
      <c r="C780" s="182" t="s">
        <v>75</v>
      </c>
      <c r="D780" s="182" t="s">
        <v>49</v>
      </c>
      <c r="E780" s="182" t="s">
        <v>86</v>
      </c>
      <c r="F780" s="182" t="s">
        <v>311</v>
      </c>
      <c r="G780" s="169">
        <f>G781</f>
        <v>1000</v>
      </c>
    </row>
    <row r="781" spans="1:7" ht="15.75">
      <c r="A781" s="179" t="s">
        <v>308</v>
      </c>
      <c r="B781" s="180" t="s">
        <v>118</v>
      </c>
      <c r="C781" s="180" t="s">
        <v>309</v>
      </c>
      <c r="D781" s="180" t="s">
        <v>49</v>
      </c>
      <c r="E781" s="180" t="s">
        <v>86</v>
      </c>
      <c r="F781" s="180" t="s">
        <v>310</v>
      </c>
      <c r="G781" s="165">
        <v>1000</v>
      </c>
    </row>
    <row r="782" spans="1:7" ht="18.75">
      <c r="A782" s="246" t="s">
        <v>143</v>
      </c>
      <c r="B782" s="238" t="s">
        <v>118</v>
      </c>
      <c r="C782" s="238" t="s">
        <v>75</v>
      </c>
      <c r="D782" s="238" t="s">
        <v>5</v>
      </c>
      <c r="E782" s="238"/>
      <c r="F782" s="238"/>
      <c r="G782" s="171">
        <f>G783+G792</f>
        <v>1734.2</v>
      </c>
    </row>
    <row r="783" spans="1:7" ht="47.25">
      <c r="A783" s="181" t="s">
        <v>14</v>
      </c>
      <c r="B783" s="230" t="s">
        <v>118</v>
      </c>
      <c r="C783" s="230" t="s">
        <v>75</v>
      </c>
      <c r="D783" s="230" t="s">
        <v>5</v>
      </c>
      <c r="E783" s="230" t="s">
        <v>15</v>
      </c>
      <c r="F783" s="230"/>
      <c r="G783" s="169">
        <f>G784</f>
        <v>1589.2</v>
      </c>
    </row>
    <row r="784" spans="1:7" ht="63">
      <c r="A784" s="237" t="s">
        <v>144</v>
      </c>
      <c r="B784" s="230" t="s">
        <v>118</v>
      </c>
      <c r="C784" s="230" t="s">
        <v>75</v>
      </c>
      <c r="D784" s="230" t="s">
        <v>5</v>
      </c>
      <c r="E784" s="230" t="s">
        <v>145</v>
      </c>
      <c r="F784" s="230"/>
      <c r="G784" s="169">
        <f>G785+G789</f>
        <v>1589.2</v>
      </c>
    </row>
    <row r="785" spans="1:7" ht="63">
      <c r="A785" s="181" t="s">
        <v>266</v>
      </c>
      <c r="B785" s="182" t="s">
        <v>118</v>
      </c>
      <c r="C785" s="230" t="s">
        <v>75</v>
      </c>
      <c r="D785" s="230" t="s">
        <v>5</v>
      </c>
      <c r="E785" s="230" t="s">
        <v>145</v>
      </c>
      <c r="F785" s="182" t="s">
        <v>268</v>
      </c>
      <c r="G785" s="169">
        <f>G786</f>
        <v>1478.7</v>
      </c>
    </row>
    <row r="786" spans="1:7" ht="31.5">
      <c r="A786" s="181" t="s">
        <v>274</v>
      </c>
      <c r="B786" s="182" t="s">
        <v>118</v>
      </c>
      <c r="C786" s="230" t="s">
        <v>75</v>
      </c>
      <c r="D786" s="230" t="s">
        <v>5</v>
      </c>
      <c r="E786" s="230" t="s">
        <v>145</v>
      </c>
      <c r="F786" s="182" t="s">
        <v>275</v>
      </c>
      <c r="G786" s="169">
        <f>G787+G788</f>
        <v>1478.7</v>
      </c>
    </row>
    <row r="787" spans="1:7" ht="15.75">
      <c r="A787" s="184" t="s">
        <v>244</v>
      </c>
      <c r="B787" s="180" t="s">
        <v>118</v>
      </c>
      <c r="C787" s="220" t="s">
        <v>75</v>
      </c>
      <c r="D787" s="220" t="s">
        <v>5</v>
      </c>
      <c r="E787" s="220" t="s">
        <v>145</v>
      </c>
      <c r="F787" s="180" t="s">
        <v>254</v>
      </c>
      <c r="G787" s="170">
        <v>1449.3</v>
      </c>
    </row>
    <row r="788" spans="1:7" ht="15.75">
      <c r="A788" s="184" t="s">
        <v>253</v>
      </c>
      <c r="B788" s="180" t="s">
        <v>118</v>
      </c>
      <c r="C788" s="220" t="s">
        <v>75</v>
      </c>
      <c r="D788" s="220" t="s">
        <v>5</v>
      </c>
      <c r="E788" s="220" t="s">
        <v>145</v>
      </c>
      <c r="F788" s="180" t="s">
        <v>255</v>
      </c>
      <c r="G788" s="170">
        <v>29.4</v>
      </c>
    </row>
    <row r="789" spans="1:7" ht="31.5">
      <c r="A789" s="186" t="s">
        <v>270</v>
      </c>
      <c r="B789" s="182" t="s">
        <v>118</v>
      </c>
      <c r="C789" s="230" t="s">
        <v>75</v>
      </c>
      <c r="D789" s="230" t="s">
        <v>5</v>
      </c>
      <c r="E789" s="230" t="s">
        <v>145</v>
      </c>
      <c r="F789" s="182" t="s">
        <v>272</v>
      </c>
      <c r="G789" s="157">
        <f>G790</f>
        <v>110.5</v>
      </c>
    </row>
    <row r="790" spans="1:7" ht="31.5">
      <c r="A790" s="186" t="s">
        <v>271</v>
      </c>
      <c r="B790" s="182" t="s">
        <v>118</v>
      </c>
      <c r="C790" s="230" t="s">
        <v>75</v>
      </c>
      <c r="D790" s="230" t="s">
        <v>5</v>
      </c>
      <c r="E790" s="230" t="s">
        <v>145</v>
      </c>
      <c r="F790" s="182" t="s">
        <v>273</v>
      </c>
      <c r="G790" s="169">
        <f>G791</f>
        <v>110.5</v>
      </c>
    </row>
    <row r="791" spans="1:7" ht="31.5">
      <c r="A791" s="179" t="s">
        <v>250</v>
      </c>
      <c r="B791" s="180" t="s">
        <v>118</v>
      </c>
      <c r="C791" s="180" t="s">
        <v>75</v>
      </c>
      <c r="D791" s="180" t="s">
        <v>5</v>
      </c>
      <c r="E791" s="180" t="s">
        <v>145</v>
      </c>
      <c r="F791" s="180" t="s">
        <v>248</v>
      </c>
      <c r="G791" s="165">
        <v>110.5</v>
      </c>
    </row>
    <row r="792" spans="1:7" ht="15.75">
      <c r="A792" s="186" t="s">
        <v>121</v>
      </c>
      <c r="B792" s="224">
        <v>904</v>
      </c>
      <c r="C792" s="182" t="s">
        <v>75</v>
      </c>
      <c r="D792" s="182" t="s">
        <v>5</v>
      </c>
      <c r="E792" s="182" t="s">
        <v>122</v>
      </c>
      <c r="F792" s="182"/>
      <c r="G792" s="157">
        <f>G793</f>
        <v>145</v>
      </c>
    </row>
    <row r="793" spans="1:7" ht="15.75">
      <c r="A793" s="186" t="s">
        <v>123</v>
      </c>
      <c r="B793" s="183" t="s">
        <v>118</v>
      </c>
      <c r="C793" s="182" t="s">
        <v>75</v>
      </c>
      <c r="D793" s="182" t="s">
        <v>5</v>
      </c>
      <c r="E793" s="182" t="s">
        <v>109</v>
      </c>
      <c r="F793" s="182"/>
      <c r="G793" s="157">
        <f>G794</f>
        <v>145</v>
      </c>
    </row>
    <row r="794" spans="1:7" ht="15.75">
      <c r="A794" s="217" t="s">
        <v>276</v>
      </c>
      <c r="B794" s="183" t="s">
        <v>118</v>
      </c>
      <c r="C794" s="182" t="s">
        <v>75</v>
      </c>
      <c r="D794" s="182" t="s">
        <v>5</v>
      </c>
      <c r="E794" s="182" t="s">
        <v>109</v>
      </c>
      <c r="F794" s="182" t="s">
        <v>278</v>
      </c>
      <c r="G794" s="157">
        <f>G795</f>
        <v>145</v>
      </c>
    </row>
    <row r="795" spans="1:7" ht="15.75">
      <c r="A795" s="186" t="s">
        <v>329</v>
      </c>
      <c r="B795" s="183" t="s">
        <v>118</v>
      </c>
      <c r="C795" s="182" t="s">
        <v>75</v>
      </c>
      <c r="D795" s="182" t="s">
        <v>5</v>
      </c>
      <c r="E795" s="182" t="s">
        <v>109</v>
      </c>
      <c r="F795" s="182" t="s">
        <v>328</v>
      </c>
      <c r="G795" s="157">
        <f>G796</f>
        <v>145</v>
      </c>
    </row>
    <row r="796" spans="1:7" ht="15.75">
      <c r="A796" s="179" t="s">
        <v>329</v>
      </c>
      <c r="B796" s="185" t="s">
        <v>118</v>
      </c>
      <c r="C796" s="180" t="s">
        <v>75</v>
      </c>
      <c r="D796" s="180" t="s">
        <v>5</v>
      </c>
      <c r="E796" s="180" t="s">
        <v>109</v>
      </c>
      <c r="F796" s="180" t="s">
        <v>328</v>
      </c>
      <c r="G796" s="165">
        <v>145</v>
      </c>
    </row>
    <row r="797" spans="1:7" ht="18.75">
      <c r="A797" s="209" t="s">
        <v>110</v>
      </c>
      <c r="B797" s="210" t="s">
        <v>118</v>
      </c>
      <c r="C797" s="210" t="s">
        <v>108</v>
      </c>
      <c r="D797" s="247"/>
      <c r="E797" s="247"/>
      <c r="F797" s="247"/>
      <c r="G797" s="168">
        <f aca="true" t="shared" si="3" ref="G797:G807">G798</f>
        <v>2914.45</v>
      </c>
    </row>
    <row r="798" spans="1:7" ht="18.75">
      <c r="A798" s="214" t="s">
        <v>160</v>
      </c>
      <c r="B798" s="215" t="s">
        <v>118</v>
      </c>
      <c r="C798" s="215" t="s">
        <v>108</v>
      </c>
      <c r="D798" s="215" t="s">
        <v>28</v>
      </c>
      <c r="E798" s="215"/>
      <c r="F798" s="215"/>
      <c r="G798" s="156">
        <f>G804+G799</f>
        <v>2914.45</v>
      </c>
    </row>
    <row r="799" spans="1:7" ht="18.75">
      <c r="A799" s="181" t="s">
        <v>395</v>
      </c>
      <c r="B799" s="182" t="s">
        <v>118</v>
      </c>
      <c r="C799" s="182" t="s">
        <v>108</v>
      </c>
      <c r="D799" s="182" t="s">
        <v>28</v>
      </c>
      <c r="E799" s="182" t="s">
        <v>396</v>
      </c>
      <c r="F799" s="215"/>
      <c r="G799" s="154">
        <f>G800</f>
        <v>44.25</v>
      </c>
    </row>
    <row r="800" spans="1:7" ht="18.75">
      <c r="A800" s="186" t="s">
        <v>397</v>
      </c>
      <c r="B800" s="182" t="s">
        <v>118</v>
      </c>
      <c r="C800" s="182" t="s">
        <v>108</v>
      </c>
      <c r="D800" s="182" t="s">
        <v>28</v>
      </c>
      <c r="E800" s="182" t="s">
        <v>398</v>
      </c>
      <c r="F800" s="215"/>
      <c r="G800" s="154">
        <f>G801</f>
        <v>44.25</v>
      </c>
    </row>
    <row r="801" spans="1:7" ht="31.5">
      <c r="A801" s="186" t="s">
        <v>270</v>
      </c>
      <c r="B801" s="182" t="s">
        <v>118</v>
      </c>
      <c r="C801" s="182" t="s">
        <v>108</v>
      </c>
      <c r="D801" s="182" t="s">
        <v>28</v>
      </c>
      <c r="E801" s="182" t="s">
        <v>398</v>
      </c>
      <c r="F801" s="221" t="s">
        <v>272</v>
      </c>
      <c r="G801" s="154">
        <f>G802</f>
        <v>44.25</v>
      </c>
    </row>
    <row r="802" spans="1:7" ht="31.5">
      <c r="A802" s="186" t="s">
        <v>271</v>
      </c>
      <c r="B802" s="182" t="s">
        <v>118</v>
      </c>
      <c r="C802" s="182" t="s">
        <v>108</v>
      </c>
      <c r="D802" s="182" t="s">
        <v>28</v>
      </c>
      <c r="E802" s="182" t="s">
        <v>398</v>
      </c>
      <c r="F802" s="221" t="s">
        <v>273</v>
      </c>
      <c r="G802" s="154">
        <f>G803</f>
        <v>44.25</v>
      </c>
    </row>
    <row r="803" spans="1:7" ht="31.5">
      <c r="A803" s="179" t="s">
        <v>250</v>
      </c>
      <c r="B803" s="180" t="s">
        <v>118</v>
      </c>
      <c r="C803" s="180" t="s">
        <v>108</v>
      </c>
      <c r="D803" s="180" t="s">
        <v>28</v>
      </c>
      <c r="E803" s="180" t="s">
        <v>398</v>
      </c>
      <c r="F803" s="216" t="s">
        <v>248</v>
      </c>
      <c r="G803" s="155">
        <v>44.25</v>
      </c>
    </row>
    <row r="804" spans="1:7" ht="15.75">
      <c r="A804" s="186" t="s">
        <v>44</v>
      </c>
      <c r="B804" s="182" t="s">
        <v>118</v>
      </c>
      <c r="C804" s="182" t="s">
        <v>108</v>
      </c>
      <c r="D804" s="182" t="s">
        <v>28</v>
      </c>
      <c r="E804" s="182" t="s">
        <v>45</v>
      </c>
      <c r="F804" s="182"/>
      <c r="G804" s="154">
        <f t="shared" si="3"/>
        <v>2870.2</v>
      </c>
    </row>
    <row r="805" spans="1:7" ht="47.25">
      <c r="A805" s="186" t="s">
        <v>298</v>
      </c>
      <c r="B805" s="182" t="s">
        <v>118</v>
      </c>
      <c r="C805" s="182" t="s">
        <v>108</v>
      </c>
      <c r="D805" s="182" t="s">
        <v>28</v>
      </c>
      <c r="E805" s="182" t="s">
        <v>299</v>
      </c>
      <c r="F805" s="182"/>
      <c r="G805" s="154">
        <f t="shared" si="3"/>
        <v>2870.2</v>
      </c>
    </row>
    <row r="806" spans="1:7" ht="31.5">
      <c r="A806" s="186" t="s">
        <v>270</v>
      </c>
      <c r="B806" s="182" t="s">
        <v>118</v>
      </c>
      <c r="C806" s="182" t="s">
        <v>108</v>
      </c>
      <c r="D806" s="182" t="s">
        <v>28</v>
      </c>
      <c r="E806" s="182" t="s">
        <v>299</v>
      </c>
      <c r="F806" s="182" t="s">
        <v>272</v>
      </c>
      <c r="G806" s="157">
        <f t="shared" si="3"/>
        <v>2870.2</v>
      </c>
    </row>
    <row r="807" spans="1:7" ht="31.5">
      <c r="A807" s="186" t="s">
        <v>271</v>
      </c>
      <c r="B807" s="182" t="s">
        <v>118</v>
      </c>
      <c r="C807" s="182" t="s">
        <v>108</v>
      </c>
      <c r="D807" s="182" t="s">
        <v>28</v>
      </c>
      <c r="E807" s="182" t="s">
        <v>299</v>
      </c>
      <c r="F807" s="182" t="s">
        <v>273</v>
      </c>
      <c r="G807" s="154">
        <f t="shared" si="3"/>
        <v>2870.2</v>
      </c>
    </row>
    <row r="808" spans="1:7" ht="31.5">
      <c r="A808" s="179" t="s">
        <v>250</v>
      </c>
      <c r="B808" s="180" t="s">
        <v>118</v>
      </c>
      <c r="C808" s="180" t="s">
        <v>108</v>
      </c>
      <c r="D808" s="180" t="s">
        <v>28</v>
      </c>
      <c r="E808" s="180" t="s">
        <v>299</v>
      </c>
      <c r="F808" s="180" t="s">
        <v>248</v>
      </c>
      <c r="G808" s="155">
        <v>2870.2</v>
      </c>
    </row>
    <row r="809" spans="1:7" ht="18.75">
      <c r="A809" s="213" t="s">
        <v>386</v>
      </c>
      <c r="B809" s="210" t="s">
        <v>118</v>
      </c>
      <c r="C809" s="210" t="s">
        <v>65</v>
      </c>
      <c r="D809" s="210"/>
      <c r="E809" s="210"/>
      <c r="F809" s="210"/>
      <c r="G809" s="156">
        <f aca="true" t="shared" si="4" ref="G809:G817">G810</f>
        <v>4056</v>
      </c>
    </row>
    <row r="810" spans="1:7" ht="18.75">
      <c r="A810" s="248" t="s">
        <v>383</v>
      </c>
      <c r="B810" s="210" t="s">
        <v>118</v>
      </c>
      <c r="C810" s="210" t="s">
        <v>65</v>
      </c>
      <c r="D810" s="210" t="s">
        <v>28</v>
      </c>
      <c r="E810" s="210"/>
      <c r="F810" s="210"/>
      <c r="G810" s="156">
        <f t="shared" si="4"/>
        <v>4056</v>
      </c>
    </row>
    <row r="811" spans="1:7" ht="31.5">
      <c r="A811" s="249" t="s">
        <v>387</v>
      </c>
      <c r="B811" s="182" t="s">
        <v>118</v>
      </c>
      <c r="C811" s="182" t="s">
        <v>65</v>
      </c>
      <c r="D811" s="182" t="s">
        <v>28</v>
      </c>
      <c r="E811" s="182" t="s">
        <v>384</v>
      </c>
      <c r="F811" s="182"/>
      <c r="G811" s="154">
        <f t="shared" si="4"/>
        <v>4056</v>
      </c>
    </row>
    <row r="812" spans="1:7" ht="31.5">
      <c r="A812" s="249" t="s">
        <v>379</v>
      </c>
      <c r="B812" s="182" t="s">
        <v>118</v>
      </c>
      <c r="C812" s="182" t="s">
        <v>65</v>
      </c>
      <c r="D812" s="182" t="s">
        <v>28</v>
      </c>
      <c r="E812" s="182" t="s">
        <v>385</v>
      </c>
      <c r="F812" s="182"/>
      <c r="G812" s="154">
        <f>G816+G813</f>
        <v>4056</v>
      </c>
    </row>
    <row r="813" spans="1:7" ht="47.25">
      <c r="A813" s="186" t="s">
        <v>318</v>
      </c>
      <c r="B813" s="182" t="s">
        <v>118</v>
      </c>
      <c r="C813" s="182" t="s">
        <v>65</v>
      </c>
      <c r="D813" s="182" t="s">
        <v>28</v>
      </c>
      <c r="E813" s="182" t="s">
        <v>385</v>
      </c>
      <c r="F813" s="182" t="s">
        <v>211</v>
      </c>
      <c r="G813" s="154">
        <f>G814</f>
        <v>3812.9</v>
      </c>
    </row>
    <row r="814" spans="1:7" ht="15.75">
      <c r="A814" s="249" t="s">
        <v>419</v>
      </c>
      <c r="B814" s="182" t="s">
        <v>118</v>
      </c>
      <c r="C814" s="182" t="s">
        <v>65</v>
      </c>
      <c r="D814" s="182" t="s">
        <v>28</v>
      </c>
      <c r="E814" s="182" t="s">
        <v>385</v>
      </c>
      <c r="F814" s="182" t="s">
        <v>414</v>
      </c>
      <c r="G814" s="154">
        <f>G815</f>
        <v>3812.9</v>
      </c>
    </row>
    <row r="815" spans="1:7" ht="47.25">
      <c r="A815" s="179" t="s">
        <v>420</v>
      </c>
      <c r="B815" s="180" t="s">
        <v>118</v>
      </c>
      <c r="C815" s="180" t="s">
        <v>65</v>
      </c>
      <c r="D815" s="180" t="s">
        <v>28</v>
      </c>
      <c r="E815" s="180" t="s">
        <v>385</v>
      </c>
      <c r="F815" s="180" t="s">
        <v>415</v>
      </c>
      <c r="G815" s="155">
        <v>3812.9</v>
      </c>
    </row>
    <row r="816" spans="1:7" ht="15.75">
      <c r="A816" s="217" t="s">
        <v>276</v>
      </c>
      <c r="B816" s="182" t="s">
        <v>118</v>
      </c>
      <c r="C816" s="182" t="s">
        <v>65</v>
      </c>
      <c r="D816" s="182" t="s">
        <v>28</v>
      </c>
      <c r="E816" s="182" t="s">
        <v>385</v>
      </c>
      <c r="F816" s="182" t="s">
        <v>278</v>
      </c>
      <c r="G816" s="154">
        <f t="shared" si="4"/>
        <v>243.1</v>
      </c>
    </row>
    <row r="817" spans="1:7" ht="15.75">
      <c r="A817" s="186" t="s">
        <v>330</v>
      </c>
      <c r="B817" s="182" t="s">
        <v>118</v>
      </c>
      <c r="C817" s="182" t="s">
        <v>65</v>
      </c>
      <c r="D817" s="182" t="s">
        <v>28</v>
      </c>
      <c r="E817" s="182" t="s">
        <v>385</v>
      </c>
      <c r="F817" s="182" t="s">
        <v>314</v>
      </c>
      <c r="G817" s="154">
        <f t="shared" si="4"/>
        <v>243.1</v>
      </c>
    </row>
    <row r="818" spans="1:7" ht="78.75">
      <c r="A818" s="235" t="s">
        <v>312</v>
      </c>
      <c r="B818" s="180" t="s">
        <v>118</v>
      </c>
      <c r="C818" s="180" t="s">
        <v>65</v>
      </c>
      <c r="D818" s="180" t="s">
        <v>28</v>
      </c>
      <c r="E818" s="180" t="s">
        <v>385</v>
      </c>
      <c r="F818" s="180" t="s">
        <v>313</v>
      </c>
      <c r="G818" s="155">
        <v>243.1</v>
      </c>
    </row>
    <row r="819" spans="1:7" ht="37.5">
      <c r="A819" s="213" t="s">
        <v>119</v>
      </c>
      <c r="B819" s="222">
        <v>905</v>
      </c>
      <c r="C819" s="210"/>
      <c r="D819" s="210"/>
      <c r="E819" s="210"/>
      <c r="F819" s="210"/>
      <c r="G819" s="168">
        <f>G820+G848+G855+G841</f>
        <v>46813.2</v>
      </c>
    </row>
    <row r="820" spans="1:7" ht="18.75">
      <c r="A820" s="213" t="s">
        <v>34</v>
      </c>
      <c r="B820" s="222">
        <v>905</v>
      </c>
      <c r="C820" s="210" t="s">
        <v>9</v>
      </c>
      <c r="D820" s="182"/>
      <c r="E820" s="182"/>
      <c r="F820" s="180"/>
      <c r="G820" s="168">
        <f>G821+G835</f>
        <v>18480</v>
      </c>
    </row>
    <row r="821" spans="1:7" ht="56.25">
      <c r="A821" s="209" t="s">
        <v>47</v>
      </c>
      <c r="B821" s="222">
        <v>905</v>
      </c>
      <c r="C821" s="210" t="s">
        <v>9</v>
      </c>
      <c r="D821" s="210" t="s">
        <v>5</v>
      </c>
      <c r="E821" s="210"/>
      <c r="F821" s="210"/>
      <c r="G821" s="168">
        <f>G822</f>
        <v>18380</v>
      </c>
    </row>
    <row r="822" spans="1:7" ht="47.25">
      <c r="A822" s="181" t="s">
        <v>14</v>
      </c>
      <c r="B822" s="224">
        <v>905</v>
      </c>
      <c r="C822" s="182" t="s">
        <v>9</v>
      </c>
      <c r="D822" s="182" t="s">
        <v>5</v>
      </c>
      <c r="E822" s="182" t="s">
        <v>15</v>
      </c>
      <c r="F822" s="182"/>
      <c r="G822" s="157">
        <f>G823</f>
        <v>18380</v>
      </c>
    </row>
    <row r="823" spans="1:7" ht="15.75">
      <c r="A823" s="186" t="s">
        <v>3</v>
      </c>
      <c r="B823" s="183" t="s">
        <v>120</v>
      </c>
      <c r="C823" s="182" t="s">
        <v>9</v>
      </c>
      <c r="D823" s="182" t="s">
        <v>5</v>
      </c>
      <c r="E823" s="182" t="s">
        <v>17</v>
      </c>
      <c r="F823" s="182"/>
      <c r="G823" s="157">
        <f>G824+G828+G832</f>
        <v>18380</v>
      </c>
    </row>
    <row r="824" spans="1:7" ht="63">
      <c r="A824" s="181" t="s">
        <v>266</v>
      </c>
      <c r="B824" s="183" t="s">
        <v>120</v>
      </c>
      <c r="C824" s="182" t="s">
        <v>9</v>
      </c>
      <c r="D824" s="182" t="s">
        <v>5</v>
      </c>
      <c r="E824" s="182" t="s">
        <v>17</v>
      </c>
      <c r="F824" s="182" t="s">
        <v>268</v>
      </c>
      <c r="G824" s="157">
        <f>G825</f>
        <v>16902</v>
      </c>
    </row>
    <row r="825" spans="1:7" ht="31.5">
      <c r="A825" s="181" t="s">
        <v>274</v>
      </c>
      <c r="B825" s="183" t="s">
        <v>120</v>
      </c>
      <c r="C825" s="182" t="s">
        <v>9</v>
      </c>
      <c r="D825" s="182" t="s">
        <v>5</v>
      </c>
      <c r="E825" s="182" t="s">
        <v>17</v>
      </c>
      <c r="F825" s="182" t="s">
        <v>275</v>
      </c>
      <c r="G825" s="157">
        <f>G826+G827</f>
        <v>16902</v>
      </c>
    </row>
    <row r="826" spans="1:7" ht="15.75">
      <c r="A826" s="184" t="s">
        <v>244</v>
      </c>
      <c r="B826" s="185" t="s">
        <v>120</v>
      </c>
      <c r="C826" s="180" t="s">
        <v>9</v>
      </c>
      <c r="D826" s="180" t="s">
        <v>5</v>
      </c>
      <c r="E826" s="180" t="s">
        <v>17</v>
      </c>
      <c r="F826" s="180" t="s">
        <v>254</v>
      </c>
      <c r="G826" s="165">
        <v>15285</v>
      </c>
    </row>
    <row r="827" spans="1:7" ht="15.75">
      <c r="A827" s="184" t="s">
        <v>253</v>
      </c>
      <c r="B827" s="185" t="s">
        <v>120</v>
      </c>
      <c r="C827" s="180" t="s">
        <v>9</v>
      </c>
      <c r="D827" s="180" t="s">
        <v>5</v>
      </c>
      <c r="E827" s="180" t="s">
        <v>17</v>
      </c>
      <c r="F827" s="180" t="s">
        <v>255</v>
      </c>
      <c r="G827" s="165">
        <v>1617</v>
      </c>
    </row>
    <row r="828" spans="1:7" ht="31.5">
      <c r="A828" s="186" t="s">
        <v>270</v>
      </c>
      <c r="B828" s="183" t="s">
        <v>120</v>
      </c>
      <c r="C828" s="182" t="s">
        <v>9</v>
      </c>
      <c r="D828" s="182" t="s">
        <v>5</v>
      </c>
      <c r="E828" s="182" t="s">
        <v>17</v>
      </c>
      <c r="F828" s="182" t="s">
        <v>272</v>
      </c>
      <c r="G828" s="157">
        <f>G829</f>
        <v>1453</v>
      </c>
    </row>
    <row r="829" spans="1:7" ht="31.5">
      <c r="A829" s="186" t="s">
        <v>271</v>
      </c>
      <c r="B829" s="183" t="s">
        <v>120</v>
      </c>
      <c r="C829" s="182" t="s">
        <v>9</v>
      </c>
      <c r="D829" s="182" t="s">
        <v>5</v>
      </c>
      <c r="E829" s="182" t="s">
        <v>17</v>
      </c>
      <c r="F829" s="182" t="s">
        <v>273</v>
      </c>
      <c r="G829" s="157">
        <f>G830+G831</f>
        <v>1453</v>
      </c>
    </row>
    <row r="830" spans="1:7" ht="31.5">
      <c r="A830" s="179" t="s">
        <v>249</v>
      </c>
      <c r="B830" s="185" t="s">
        <v>120</v>
      </c>
      <c r="C830" s="180" t="s">
        <v>9</v>
      </c>
      <c r="D830" s="180" t="s">
        <v>5</v>
      </c>
      <c r="E830" s="180" t="s">
        <v>17</v>
      </c>
      <c r="F830" s="180" t="s">
        <v>247</v>
      </c>
      <c r="G830" s="165">
        <v>828</v>
      </c>
    </row>
    <row r="831" spans="1:7" ht="31.5">
      <c r="A831" s="179" t="s">
        <v>250</v>
      </c>
      <c r="B831" s="185" t="s">
        <v>120</v>
      </c>
      <c r="C831" s="180" t="s">
        <v>9</v>
      </c>
      <c r="D831" s="180" t="s">
        <v>5</v>
      </c>
      <c r="E831" s="180" t="s">
        <v>17</v>
      </c>
      <c r="F831" s="180" t="s">
        <v>248</v>
      </c>
      <c r="G831" s="165">
        <v>625</v>
      </c>
    </row>
    <row r="832" spans="1:7" ht="15.75">
      <c r="A832" s="217" t="s">
        <v>276</v>
      </c>
      <c r="B832" s="183" t="s">
        <v>120</v>
      </c>
      <c r="C832" s="182" t="s">
        <v>9</v>
      </c>
      <c r="D832" s="182" t="s">
        <v>5</v>
      </c>
      <c r="E832" s="182" t="s">
        <v>17</v>
      </c>
      <c r="F832" s="182" t="s">
        <v>278</v>
      </c>
      <c r="G832" s="157">
        <f>G833</f>
        <v>25</v>
      </c>
    </row>
    <row r="833" spans="1:7" ht="31.5">
      <c r="A833" s="186" t="s">
        <v>277</v>
      </c>
      <c r="B833" s="183" t="s">
        <v>120</v>
      </c>
      <c r="C833" s="182" t="s">
        <v>9</v>
      </c>
      <c r="D833" s="182" t="s">
        <v>5</v>
      </c>
      <c r="E833" s="182" t="s">
        <v>17</v>
      </c>
      <c r="F833" s="182" t="s">
        <v>279</v>
      </c>
      <c r="G833" s="157">
        <f>G834</f>
        <v>25</v>
      </c>
    </row>
    <row r="834" spans="1:7" ht="15.75">
      <c r="A834" s="218" t="s">
        <v>256</v>
      </c>
      <c r="B834" s="185" t="s">
        <v>120</v>
      </c>
      <c r="C834" s="180" t="s">
        <v>9</v>
      </c>
      <c r="D834" s="180" t="s">
        <v>5</v>
      </c>
      <c r="E834" s="180" t="s">
        <v>17</v>
      </c>
      <c r="F834" s="180" t="s">
        <v>257</v>
      </c>
      <c r="G834" s="165">
        <v>25</v>
      </c>
    </row>
    <row r="835" spans="1:7" ht="18.75">
      <c r="A835" s="209" t="s">
        <v>55</v>
      </c>
      <c r="B835" s="210" t="s">
        <v>120</v>
      </c>
      <c r="C835" s="210" t="s">
        <v>9</v>
      </c>
      <c r="D835" s="210" t="s">
        <v>107</v>
      </c>
      <c r="E835" s="250"/>
      <c r="F835" s="250"/>
      <c r="G835" s="168">
        <f>G836</f>
        <v>100</v>
      </c>
    </row>
    <row r="836" spans="1:7" ht="31.5">
      <c r="A836" s="186" t="s">
        <v>57</v>
      </c>
      <c r="B836" s="182" t="s">
        <v>120</v>
      </c>
      <c r="C836" s="182" t="s">
        <v>9</v>
      </c>
      <c r="D836" s="182" t="s">
        <v>107</v>
      </c>
      <c r="E836" s="182" t="s">
        <v>58</v>
      </c>
      <c r="F836" s="182"/>
      <c r="G836" s="157">
        <f>G837</f>
        <v>100</v>
      </c>
    </row>
    <row r="837" spans="1:7" ht="15.75">
      <c r="A837" s="186" t="s">
        <v>59</v>
      </c>
      <c r="B837" s="182" t="s">
        <v>120</v>
      </c>
      <c r="C837" s="182" t="s">
        <v>9</v>
      </c>
      <c r="D837" s="182" t="s">
        <v>107</v>
      </c>
      <c r="E837" s="182" t="s">
        <v>60</v>
      </c>
      <c r="F837" s="182"/>
      <c r="G837" s="157">
        <f>G838</f>
        <v>100</v>
      </c>
    </row>
    <row r="838" spans="1:7" ht="15.75">
      <c r="A838" s="217" t="s">
        <v>276</v>
      </c>
      <c r="B838" s="182" t="s">
        <v>120</v>
      </c>
      <c r="C838" s="182" t="s">
        <v>9</v>
      </c>
      <c r="D838" s="182" t="s">
        <v>107</v>
      </c>
      <c r="E838" s="182" t="s">
        <v>60</v>
      </c>
      <c r="F838" s="230" t="s">
        <v>278</v>
      </c>
      <c r="G838" s="169">
        <f>G839</f>
        <v>100</v>
      </c>
    </row>
    <row r="839" spans="1:7" ht="15.75">
      <c r="A839" s="186" t="s">
        <v>330</v>
      </c>
      <c r="B839" s="182" t="s">
        <v>120</v>
      </c>
      <c r="C839" s="182" t="s">
        <v>9</v>
      </c>
      <c r="D839" s="182" t="s">
        <v>107</v>
      </c>
      <c r="E839" s="182" t="s">
        <v>60</v>
      </c>
      <c r="F839" s="182" t="s">
        <v>314</v>
      </c>
      <c r="G839" s="157">
        <f>G840</f>
        <v>100</v>
      </c>
    </row>
    <row r="840" spans="1:7" ht="78.75">
      <c r="A840" s="235" t="s">
        <v>312</v>
      </c>
      <c r="B840" s="180" t="s">
        <v>120</v>
      </c>
      <c r="C840" s="180" t="s">
        <v>9</v>
      </c>
      <c r="D840" s="180" t="s">
        <v>107</v>
      </c>
      <c r="E840" s="180" t="s">
        <v>60</v>
      </c>
      <c r="F840" s="180" t="s">
        <v>313</v>
      </c>
      <c r="G840" s="165">
        <v>100</v>
      </c>
    </row>
    <row r="841" spans="1:7" ht="18.75">
      <c r="A841" s="209" t="s">
        <v>32</v>
      </c>
      <c r="B841" s="238" t="s">
        <v>120</v>
      </c>
      <c r="C841" s="238" t="s">
        <v>27</v>
      </c>
      <c r="D841" s="238"/>
      <c r="E841" s="238"/>
      <c r="F841" s="238" t="s">
        <v>320</v>
      </c>
      <c r="G841" s="171">
        <f aca="true" t="shared" si="5" ref="G841:G846">G842</f>
        <v>48</v>
      </c>
    </row>
    <row r="842" spans="1:7" ht="37.5">
      <c r="A842" s="213" t="s">
        <v>203</v>
      </c>
      <c r="B842" s="210" t="s">
        <v>120</v>
      </c>
      <c r="C842" s="210" t="s">
        <v>27</v>
      </c>
      <c r="D842" s="210" t="s">
        <v>72</v>
      </c>
      <c r="E842" s="210"/>
      <c r="F842" s="210" t="s">
        <v>320</v>
      </c>
      <c r="G842" s="171">
        <f t="shared" si="5"/>
        <v>48</v>
      </c>
    </row>
    <row r="843" spans="1:7" ht="15.75">
      <c r="A843" s="181" t="s">
        <v>204</v>
      </c>
      <c r="B843" s="182" t="s">
        <v>120</v>
      </c>
      <c r="C843" s="182" t="s">
        <v>27</v>
      </c>
      <c r="D843" s="182" t="s">
        <v>72</v>
      </c>
      <c r="E843" s="182" t="s">
        <v>205</v>
      </c>
      <c r="F843" s="182" t="s">
        <v>320</v>
      </c>
      <c r="G843" s="169">
        <f t="shared" si="5"/>
        <v>48</v>
      </c>
    </row>
    <row r="844" spans="1:7" ht="31.5">
      <c r="A844" s="181" t="s">
        <v>209</v>
      </c>
      <c r="B844" s="182" t="s">
        <v>120</v>
      </c>
      <c r="C844" s="182" t="s">
        <v>27</v>
      </c>
      <c r="D844" s="182" t="s">
        <v>72</v>
      </c>
      <c r="E844" s="182" t="s">
        <v>208</v>
      </c>
      <c r="F844" s="182" t="s">
        <v>320</v>
      </c>
      <c r="G844" s="169">
        <f t="shared" si="5"/>
        <v>48</v>
      </c>
    </row>
    <row r="845" spans="1:7" ht="31.5">
      <c r="A845" s="186" t="s">
        <v>270</v>
      </c>
      <c r="B845" s="182" t="s">
        <v>120</v>
      </c>
      <c r="C845" s="182" t="s">
        <v>27</v>
      </c>
      <c r="D845" s="182" t="s">
        <v>72</v>
      </c>
      <c r="E845" s="182" t="s">
        <v>208</v>
      </c>
      <c r="F845" s="182" t="s">
        <v>272</v>
      </c>
      <c r="G845" s="169">
        <f t="shared" si="5"/>
        <v>48</v>
      </c>
    </row>
    <row r="846" spans="1:7" ht="31.5">
      <c r="A846" s="186" t="s">
        <v>271</v>
      </c>
      <c r="B846" s="182" t="s">
        <v>120</v>
      </c>
      <c r="C846" s="182" t="s">
        <v>27</v>
      </c>
      <c r="D846" s="182" t="s">
        <v>72</v>
      </c>
      <c r="E846" s="182" t="s">
        <v>208</v>
      </c>
      <c r="F846" s="182" t="s">
        <v>273</v>
      </c>
      <c r="G846" s="169">
        <f t="shared" si="5"/>
        <v>48</v>
      </c>
    </row>
    <row r="847" spans="1:7" ht="31.5">
      <c r="A847" s="179" t="s">
        <v>250</v>
      </c>
      <c r="B847" s="180" t="s">
        <v>120</v>
      </c>
      <c r="C847" s="180" t="s">
        <v>27</v>
      </c>
      <c r="D847" s="180" t="s">
        <v>72</v>
      </c>
      <c r="E847" s="180" t="s">
        <v>208</v>
      </c>
      <c r="F847" s="180" t="s">
        <v>248</v>
      </c>
      <c r="G847" s="170">
        <v>48</v>
      </c>
    </row>
    <row r="848" spans="1:7" ht="18.75">
      <c r="A848" s="209" t="s">
        <v>74</v>
      </c>
      <c r="B848" s="210" t="s">
        <v>120</v>
      </c>
      <c r="C848" s="210" t="s">
        <v>75</v>
      </c>
      <c r="D848" s="210"/>
      <c r="E848" s="210"/>
      <c r="F848" s="210"/>
      <c r="G848" s="168">
        <f aca="true" t="shared" si="6" ref="G848:G853">G849</f>
        <v>140</v>
      </c>
    </row>
    <row r="849" spans="1:7" ht="18.75">
      <c r="A849" s="214" t="s">
        <v>81</v>
      </c>
      <c r="B849" s="215" t="s">
        <v>120</v>
      </c>
      <c r="C849" s="215" t="s">
        <v>75</v>
      </c>
      <c r="D849" s="215" t="s">
        <v>49</v>
      </c>
      <c r="E849" s="215"/>
      <c r="F849" s="251"/>
      <c r="G849" s="156">
        <f t="shared" si="6"/>
        <v>140</v>
      </c>
    </row>
    <row r="850" spans="1:7" ht="15.75">
      <c r="A850" s="181" t="s">
        <v>82</v>
      </c>
      <c r="B850" s="182" t="s">
        <v>120</v>
      </c>
      <c r="C850" s="182" t="s">
        <v>75</v>
      </c>
      <c r="D850" s="182" t="s">
        <v>49</v>
      </c>
      <c r="E850" s="182" t="s">
        <v>83</v>
      </c>
      <c r="F850" s="252"/>
      <c r="G850" s="157">
        <f t="shared" si="6"/>
        <v>140</v>
      </c>
    </row>
    <row r="851" spans="1:7" ht="15.75">
      <c r="A851" s="186" t="s">
        <v>84</v>
      </c>
      <c r="B851" s="182" t="s">
        <v>120</v>
      </c>
      <c r="C851" s="182" t="s">
        <v>75</v>
      </c>
      <c r="D851" s="182" t="s">
        <v>49</v>
      </c>
      <c r="E851" s="182" t="s">
        <v>85</v>
      </c>
      <c r="F851" s="182"/>
      <c r="G851" s="157">
        <f t="shared" si="6"/>
        <v>140</v>
      </c>
    </row>
    <row r="852" spans="1:7" ht="15.75">
      <c r="A852" s="186" t="s">
        <v>322</v>
      </c>
      <c r="B852" s="230" t="s">
        <v>120</v>
      </c>
      <c r="C852" s="230" t="s">
        <v>75</v>
      </c>
      <c r="D852" s="230" t="s">
        <v>49</v>
      </c>
      <c r="E852" s="230" t="s">
        <v>85</v>
      </c>
      <c r="F852" s="230" t="s">
        <v>293</v>
      </c>
      <c r="G852" s="169">
        <f t="shared" si="6"/>
        <v>140</v>
      </c>
    </row>
    <row r="853" spans="1:7" ht="15.75">
      <c r="A853" s="237" t="s">
        <v>323</v>
      </c>
      <c r="B853" s="230" t="s">
        <v>120</v>
      </c>
      <c r="C853" s="230" t="s">
        <v>75</v>
      </c>
      <c r="D853" s="230" t="s">
        <v>49</v>
      </c>
      <c r="E853" s="230" t="s">
        <v>85</v>
      </c>
      <c r="F853" s="230" t="s">
        <v>294</v>
      </c>
      <c r="G853" s="169">
        <f t="shared" si="6"/>
        <v>140</v>
      </c>
    </row>
    <row r="854" spans="1:7" ht="15.75">
      <c r="A854" s="253" t="s">
        <v>323</v>
      </c>
      <c r="B854" s="220" t="s">
        <v>120</v>
      </c>
      <c r="C854" s="220" t="s">
        <v>75</v>
      </c>
      <c r="D854" s="220" t="s">
        <v>49</v>
      </c>
      <c r="E854" s="220" t="s">
        <v>85</v>
      </c>
      <c r="F854" s="220" t="s">
        <v>294</v>
      </c>
      <c r="G854" s="170">
        <v>140</v>
      </c>
    </row>
    <row r="855" spans="1:7" ht="56.25">
      <c r="A855" s="209" t="s">
        <v>192</v>
      </c>
      <c r="B855" s="210" t="s">
        <v>120</v>
      </c>
      <c r="C855" s="210" t="s">
        <v>56</v>
      </c>
      <c r="D855" s="210"/>
      <c r="E855" s="210"/>
      <c r="F855" s="210"/>
      <c r="G855" s="168">
        <f>G856+G863</f>
        <v>28145.2</v>
      </c>
    </row>
    <row r="856" spans="1:7" ht="56.25">
      <c r="A856" s="214" t="s">
        <v>126</v>
      </c>
      <c r="B856" s="215" t="s">
        <v>120</v>
      </c>
      <c r="C856" s="215" t="s">
        <v>56</v>
      </c>
      <c r="D856" s="215" t="s">
        <v>9</v>
      </c>
      <c r="E856" s="221"/>
      <c r="F856" s="221"/>
      <c r="G856" s="156">
        <f aca="true" t="shared" si="7" ref="G856:G861">G857</f>
        <v>25937</v>
      </c>
    </row>
    <row r="857" spans="1:7" ht="15.75">
      <c r="A857" s="181" t="s">
        <v>91</v>
      </c>
      <c r="B857" s="182" t="s">
        <v>120</v>
      </c>
      <c r="C857" s="182" t="s">
        <v>56</v>
      </c>
      <c r="D857" s="182" t="s">
        <v>9</v>
      </c>
      <c r="E857" s="182" t="s">
        <v>92</v>
      </c>
      <c r="F857" s="182"/>
      <c r="G857" s="157">
        <f t="shared" si="7"/>
        <v>25937</v>
      </c>
    </row>
    <row r="858" spans="1:7" ht="15.75">
      <c r="A858" s="181" t="s">
        <v>91</v>
      </c>
      <c r="B858" s="182" t="s">
        <v>120</v>
      </c>
      <c r="C858" s="182" t="s">
        <v>56</v>
      </c>
      <c r="D858" s="182" t="s">
        <v>9</v>
      </c>
      <c r="E858" s="182" t="s">
        <v>93</v>
      </c>
      <c r="F858" s="182"/>
      <c r="G858" s="157">
        <f t="shared" si="7"/>
        <v>25937</v>
      </c>
    </row>
    <row r="859" spans="1:7" ht="31.5">
      <c r="A859" s="186" t="s">
        <v>94</v>
      </c>
      <c r="B859" s="182" t="s">
        <v>120</v>
      </c>
      <c r="C859" s="182" t="s">
        <v>56</v>
      </c>
      <c r="D859" s="182" t="s">
        <v>9</v>
      </c>
      <c r="E859" s="182" t="s">
        <v>95</v>
      </c>
      <c r="F859" s="182"/>
      <c r="G859" s="157">
        <f t="shared" si="7"/>
        <v>25937</v>
      </c>
    </row>
    <row r="860" spans="1:7" ht="15.75">
      <c r="A860" s="186" t="s">
        <v>331</v>
      </c>
      <c r="B860" s="182" t="s">
        <v>120</v>
      </c>
      <c r="C860" s="182" t="s">
        <v>56</v>
      </c>
      <c r="D860" s="182" t="s">
        <v>9</v>
      </c>
      <c r="E860" s="182" t="s">
        <v>95</v>
      </c>
      <c r="F860" s="182" t="s">
        <v>16</v>
      </c>
      <c r="G860" s="157">
        <f t="shared" si="7"/>
        <v>25937</v>
      </c>
    </row>
    <row r="861" spans="1:7" ht="15.75">
      <c r="A861" s="186" t="s">
        <v>333</v>
      </c>
      <c r="B861" s="182" t="s">
        <v>120</v>
      </c>
      <c r="C861" s="182" t="s">
        <v>56</v>
      </c>
      <c r="D861" s="182" t="s">
        <v>9</v>
      </c>
      <c r="E861" s="182" t="s">
        <v>95</v>
      </c>
      <c r="F861" s="182" t="s">
        <v>332</v>
      </c>
      <c r="G861" s="157">
        <f t="shared" si="7"/>
        <v>25937</v>
      </c>
    </row>
    <row r="862" spans="1:7" ht="31.5">
      <c r="A862" s="179" t="s">
        <v>334</v>
      </c>
      <c r="B862" s="180" t="s">
        <v>120</v>
      </c>
      <c r="C862" s="180" t="s">
        <v>56</v>
      </c>
      <c r="D862" s="180" t="s">
        <v>9</v>
      </c>
      <c r="E862" s="180" t="s">
        <v>95</v>
      </c>
      <c r="F862" s="180" t="s">
        <v>335</v>
      </c>
      <c r="G862" s="165">
        <v>25937</v>
      </c>
    </row>
    <row r="863" spans="1:7" ht="18.75">
      <c r="A863" s="209" t="s">
        <v>399</v>
      </c>
      <c r="B863" s="210" t="s">
        <v>120</v>
      </c>
      <c r="C863" s="210" t="s">
        <v>56</v>
      </c>
      <c r="D863" s="210" t="s">
        <v>49</v>
      </c>
      <c r="E863" s="230"/>
      <c r="F863" s="230"/>
      <c r="G863" s="169">
        <f>G864</f>
        <v>2208.2</v>
      </c>
    </row>
    <row r="864" spans="1:7" ht="15.75">
      <c r="A864" s="186" t="s">
        <v>44</v>
      </c>
      <c r="B864" s="230" t="s">
        <v>120</v>
      </c>
      <c r="C864" s="230" t="s">
        <v>56</v>
      </c>
      <c r="D864" s="230" t="s">
        <v>49</v>
      </c>
      <c r="E864" s="230" t="s">
        <v>45</v>
      </c>
      <c r="F864" s="230"/>
      <c r="G864" s="169">
        <f>G865</f>
        <v>2208.2</v>
      </c>
    </row>
    <row r="865" spans="1:7" ht="47.25">
      <c r="A865" s="181" t="s">
        <v>389</v>
      </c>
      <c r="B865" s="182" t="s">
        <v>120</v>
      </c>
      <c r="C865" s="182" t="s">
        <v>56</v>
      </c>
      <c r="D865" s="182" t="s">
        <v>49</v>
      </c>
      <c r="E865" s="182" t="s">
        <v>390</v>
      </c>
      <c r="F865" s="230"/>
      <c r="G865" s="169">
        <f>G866</f>
        <v>2208.2</v>
      </c>
    </row>
    <row r="866" spans="1:7" ht="15.75">
      <c r="A866" s="186" t="s">
        <v>331</v>
      </c>
      <c r="B866" s="182" t="s">
        <v>120</v>
      </c>
      <c r="C866" s="182" t="s">
        <v>56</v>
      </c>
      <c r="D866" s="182" t="s">
        <v>49</v>
      </c>
      <c r="E866" s="182" t="s">
        <v>390</v>
      </c>
      <c r="F866" s="230" t="s">
        <v>16</v>
      </c>
      <c r="G866" s="169">
        <f>G867</f>
        <v>2208.2</v>
      </c>
    </row>
    <row r="867" spans="1:7" ht="15.75">
      <c r="A867" s="186" t="s">
        <v>401</v>
      </c>
      <c r="B867" s="182" t="s">
        <v>120</v>
      </c>
      <c r="C867" s="182" t="s">
        <v>56</v>
      </c>
      <c r="D867" s="182" t="s">
        <v>49</v>
      </c>
      <c r="E867" s="182" t="s">
        <v>390</v>
      </c>
      <c r="F867" s="230" t="s">
        <v>400</v>
      </c>
      <c r="G867" s="169">
        <f>G868</f>
        <v>2208.2</v>
      </c>
    </row>
    <row r="868" spans="1:7" ht="15.75">
      <c r="A868" s="179" t="s">
        <v>401</v>
      </c>
      <c r="B868" s="180" t="s">
        <v>120</v>
      </c>
      <c r="C868" s="180" t="s">
        <v>56</v>
      </c>
      <c r="D868" s="180" t="s">
        <v>49</v>
      </c>
      <c r="E868" s="180" t="s">
        <v>390</v>
      </c>
      <c r="F868" s="220" t="s">
        <v>400</v>
      </c>
      <c r="G868" s="170">
        <v>2208.2</v>
      </c>
    </row>
    <row r="869" spans="1:7" ht="37.5">
      <c r="A869" s="213" t="s">
        <v>188</v>
      </c>
      <c r="B869" s="238" t="s">
        <v>124</v>
      </c>
      <c r="C869" s="238"/>
      <c r="D869" s="238"/>
      <c r="E869" s="238"/>
      <c r="F869" s="238"/>
      <c r="G869" s="171">
        <f>G870</f>
        <v>3697</v>
      </c>
    </row>
    <row r="870" spans="1:7" ht="18.75">
      <c r="A870" s="209" t="s">
        <v>34</v>
      </c>
      <c r="B870" s="210" t="s">
        <v>124</v>
      </c>
      <c r="C870" s="210" t="s">
        <v>9</v>
      </c>
      <c r="D870" s="183"/>
      <c r="E870" s="183"/>
      <c r="F870" s="183"/>
      <c r="G870" s="164">
        <f>G871</f>
        <v>3697</v>
      </c>
    </row>
    <row r="871" spans="1:7" ht="56.25">
      <c r="A871" s="214" t="s">
        <v>48</v>
      </c>
      <c r="B871" s="215" t="s">
        <v>124</v>
      </c>
      <c r="C871" s="215" t="s">
        <v>9</v>
      </c>
      <c r="D871" s="215" t="s">
        <v>49</v>
      </c>
      <c r="E871" s="215"/>
      <c r="F871" s="215"/>
      <c r="G871" s="164">
        <f>G872</f>
        <v>3697</v>
      </c>
    </row>
    <row r="872" spans="1:7" ht="47.25">
      <c r="A872" s="181" t="s">
        <v>14</v>
      </c>
      <c r="B872" s="182" t="s">
        <v>124</v>
      </c>
      <c r="C872" s="182" t="s">
        <v>9</v>
      </c>
      <c r="D872" s="182" t="s">
        <v>49</v>
      </c>
      <c r="E872" s="182" t="s">
        <v>15</v>
      </c>
      <c r="F872" s="182"/>
      <c r="G872" s="157">
        <f>G873+G885</f>
        <v>3697</v>
      </c>
    </row>
    <row r="873" spans="1:7" ht="15.75">
      <c r="A873" s="181" t="s">
        <v>3</v>
      </c>
      <c r="B873" s="182" t="s">
        <v>124</v>
      </c>
      <c r="C873" s="182" t="s">
        <v>9</v>
      </c>
      <c r="D873" s="182" t="s">
        <v>49</v>
      </c>
      <c r="E873" s="182" t="s">
        <v>17</v>
      </c>
      <c r="F873" s="182"/>
      <c r="G873" s="157">
        <f>G874+G878+G882</f>
        <v>2037</v>
      </c>
    </row>
    <row r="874" spans="1:7" ht="63">
      <c r="A874" s="181" t="s">
        <v>266</v>
      </c>
      <c r="B874" s="182" t="s">
        <v>124</v>
      </c>
      <c r="C874" s="182" t="s">
        <v>9</v>
      </c>
      <c r="D874" s="182" t="s">
        <v>49</v>
      </c>
      <c r="E874" s="182" t="s">
        <v>17</v>
      </c>
      <c r="F874" s="182" t="s">
        <v>268</v>
      </c>
      <c r="G874" s="157">
        <f>G875</f>
        <v>1860</v>
      </c>
    </row>
    <row r="875" spans="1:7" ht="31.5">
      <c r="A875" s="181" t="s">
        <v>274</v>
      </c>
      <c r="B875" s="182" t="s">
        <v>124</v>
      </c>
      <c r="C875" s="182" t="s">
        <v>9</v>
      </c>
      <c r="D875" s="182" t="s">
        <v>49</v>
      </c>
      <c r="E875" s="182" t="s">
        <v>17</v>
      </c>
      <c r="F875" s="182" t="s">
        <v>275</v>
      </c>
      <c r="G875" s="157">
        <f>G876+G877</f>
        <v>1860</v>
      </c>
    </row>
    <row r="876" spans="1:7" ht="15.75">
      <c r="A876" s="184" t="s">
        <v>244</v>
      </c>
      <c r="B876" s="180" t="s">
        <v>124</v>
      </c>
      <c r="C876" s="180" t="s">
        <v>9</v>
      </c>
      <c r="D876" s="180" t="s">
        <v>49</v>
      </c>
      <c r="E876" s="180" t="s">
        <v>17</v>
      </c>
      <c r="F876" s="180" t="s">
        <v>254</v>
      </c>
      <c r="G876" s="165">
        <v>1452</v>
      </c>
    </row>
    <row r="877" spans="1:7" ht="15.75">
      <c r="A877" s="184" t="s">
        <v>253</v>
      </c>
      <c r="B877" s="180" t="s">
        <v>124</v>
      </c>
      <c r="C877" s="180" t="s">
        <v>9</v>
      </c>
      <c r="D877" s="180" t="s">
        <v>49</v>
      </c>
      <c r="E877" s="180" t="s">
        <v>17</v>
      </c>
      <c r="F877" s="180" t="s">
        <v>255</v>
      </c>
      <c r="G877" s="165">
        <v>408</v>
      </c>
    </row>
    <row r="878" spans="1:7" ht="31.5">
      <c r="A878" s="186" t="s">
        <v>270</v>
      </c>
      <c r="B878" s="182" t="s">
        <v>124</v>
      </c>
      <c r="C878" s="182" t="s">
        <v>9</v>
      </c>
      <c r="D878" s="182" t="s">
        <v>49</v>
      </c>
      <c r="E878" s="182" t="s">
        <v>17</v>
      </c>
      <c r="F878" s="182" t="s">
        <v>272</v>
      </c>
      <c r="G878" s="157">
        <f>G879</f>
        <v>173</v>
      </c>
    </row>
    <row r="879" spans="1:7" ht="31.5">
      <c r="A879" s="186" t="s">
        <v>271</v>
      </c>
      <c r="B879" s="182" t="s">
        <v>124</v>
      </c>
      <c r="C879" s="182" t="s">
        <v>9</v>
      </c>
      <c r="D879" s="182" t="s">
        <v>49</v>
      </c>
      <c r="E879" s="182" t="s">
        <v>17</v>
      </c>
      <c r="F879" s="182" t="s">
        <v>273</v>
      </c>
      <c r="G879" s="157">
        <f>G880+G881</f>
        <v>173</v>
      </c>
    </row>
    <row r="880" spans="1:7" ht="31.5">
      <c r="A880" s="179" t="s">
        <v>249</v>
      </c>
      <c r="B880" s="180" t="s">
        <v>124</v>
      </c>
      <c r="C880" s="180" t="s">
        <v>9</v>
      </c>
      <c r="D880" s="180" t="s">
        <v>49</v>
      </c>
      <c r="E880" s="180" t="s">
        <v>17</v>
      </c>
      <c r="F880" s="180" t="s">
        <v>247</v>
      </c>
      <c r="G880" s="165">
        <v>98</v>
      </c>
    </row>
    <row r="881" spans="1:7" ht="31.5">
      <c r="A881" s="179" t="s">
        <v>250</v>
      </c>
      <c r="B881" s="180" t="s">
        <v>124</v>
      </c>
      <c r="C881" s="180" t="s">
        <v>9</v>
      </c>
      <c r="D881" s="180" t="s">
        <v>49</v>
      </c>
      <c r="E881" s="180" t="s">
        <v>17</v>
      </c>
      <c r="F881" s="180" t="s">
        <v>248</v>
      </c>
      <c r="G881" s="165">
        <v>75</v>
      </c>
    </row>
    <row r="882" spans="1:7" ht="15.75">
      <c r="A882" s="217" t="s">
        <v>276</v>
      </c>
      <c r="B882" s="183" t="s">
        <v>124</v>
      </c>
      <c r="C882" s="182" t="s">
        <v>9</v>
      </c>
      <c r="D882" s="182" t="s">
        <v>49</v>
      </c>
      <c r="E882" s="182" t="s">
        <v>17</v>
      </c>
      <c r="F882" s="182" t="s">
        <v>278</v>
      </c>
      <c r="G882" s="157">
        <f>G883</f>
        <v>4</v>
      </c>
    </row>
    <row r="883" spans="1:7" ht="31.5">
      <c r="A883" s="186" t="s">
        <v>277</v>
      </c>
      <c r="B883" s="183" t="s">
        <v>124</v>
      </c>
      <c r="C883" s="182" t="s">
        <v>9</v>
      </c>
      <c r="D883" s="182" t="s">
        <v>49</v>
      </c>
      <c r="E883" s="182" t="s">
        <v>17</v>
      </c>
      <c r="F883" s="182" t="s">
        <v>279</v>
      </c>
      <c r="G883" s="157">
        <f>G884</f>
        <v>4</v>
      </c>
    </row>
    <row r="884" spans="1:7" ht="15.75">
      <c r="A884" s="218" t="s">
        <v>256</v>
      </c>
      <c r="B884" s="185" t="s">
        <v>124</v>
      </c>
      <c r="C884" s="180" t="s">
        <v>9</v>
      </c>
      <c r="D884" s="180" t="s">
        <v>49</v>
      </c>
      <c r="E884" s="180" t="s">
        <v>17</v>
      </c>
      <c r="F884" s="180" t="s">
        <v>257</v>
      </c>
      <c r="G884" s="165">
        <v>4</v>
      </c>
    </row>
    <row r="885" spans="1:7" ht="15.75">
      <c r="A885" s="186" t="s">
        <v>50</v>
      </c>
      <c r="B885" s="182" t="s">
        <v>124</v>
      </c>
      <c r="C885" s="182" t="s">
        <v>9</v>
      </c>
      <c r="D885" s="182" t="s">
        <v>49</v>
      </c>
      <c r="E885" s="182" t="s">
        <v>51</v>
      </c>
      <c r="F885" s="182"/>
      <c r="G885" s="157">
        <f>G886</f>
        <v>1660</v>
      </c>
    </row>
    <row r="886" spans="1:7" ht="63">
      <c r="A886" s="181" t="s">
        <v>266</v>
      </c>
      <c r="B886" s="182" t="s">
        <v>124</v>
      </c>
      <c r="C886" s="182" t="s">
        <v>9</v>
      </c>
      <c r="D886" s="182" t="s">
        <v>49</v>
      </c>
      <c r="E886" s="182" t="s">
        <v>51</v>
      </c>
      <c r="F886" s="182" t="s">
        <v>268</v>
      </c>
      <c r="G886" s="157">
        <f>G887</f>
        <v>1660</v>
      </c>
    </row>
    <row r="887" spans="1:7" ht="31.5">
      <c r="A887" s="181" t="s">
        <v>274</v>
      </c>
      <c r="B887" s="182" t="s">
        <v>124</v>
      </c>
      <c r="C887" s="182" t="s">
        <v>9</v>
      </c>
      <c r="D887" s="182" t="s">
        <v>49</v>
      </c>
      <c r="E887" s="182" t="s">
        <v>51</v>
      </c>
      <c r="F887" s="182" t="s">
        <v>275</v>
      </c>
      <c r="G887" s="157">
        <f>G888+G889</f>
        <v>1660</v>
      </c>
    </row>
    <row r="888" spans="1:7" ht="15.75">
      <c r="A888" s="184" t="s">
        <v>244</v>
      </c>
      <c r="B888" s="180" t="s">
        <v>124</v>
      </c>
      <c r="C888" s="180" t="s">
        <v>9</v>
      </c>
      <c r="D888" s="180" t="s">
        <v>49</v>
      </c>
      <c r="E888" s="180" t="s">
        <v>51</v>
      </c>
      <c r="F888" s="180" t="s">
        <v>254</v>
      </c>
      <c r="G888" s="165">
        <v>1591</v>
      </c>
    </row>
    <row r="889" spans="1:7" ht="15.75">
      <c r="A889" s="184" t="s">
        <v>253</v>
      </c>
      <c r="B889" s="180" t="s">
        <v>124</v>
      </c>
      <c r="C889" s="180" t="s">
        <v>9</v>
      </c>
      <c r="D889" s="180" t="s">
        <v>49</v>
      </c>
      <c r="E889" s="180" t="s">
        <v>51</v>
      </c>
      <c r="F889" s="180" t="s">
        <v>255</v>
      </c>
      <c r="G889" s="165">
        <v>69</v>
      </c>
    </row>
    <row r="890" spans="1:7" ht="37.5">
      <c r="A890" s="213" t="s">
        <v>374</v>
      </c>
      <c r="B890" s="254">
        <v>907</v>
      </c>
      <c r="C890" s="210"/>
      <c r="D890" s="210"/>
      <c r="E890" s="210"/>
      <c r="F890" s="210"/>
      <c r="G890" s="157">
        <f>G891</f>
        <v>2160.2</v>
      </c>
    </row>
    <row r="891" spans="1:7" ht="18.75">
      <c r="A891" s="209" t="s">
        <v>34</v>
      </c>
      <c r="B891" s="210" t="s">
        <v>375</v>
      </c>
      <c r="C891" s="210" t="s">
        <v>9</v>
      </c>
      <c r="D891" s="183"/>
      <c r="E891" s="183"/>
      <c r="F891" s="183"/>
      <c r="G891" s="157">
        <f>G892</f>
        <v>2160.2</v>
      </c>
    </row>
    <row r="892" spans="1:7" ht="56.25">
      <c r="A892" s="209" t="s">
        <v>47</v>
      </c>
      <c r="B892" s="210" t="s">
        <v>375</v>
      </c>
      <c r="C892" s="210" t="s">
        <v>9</v>
      </c>
      <c r="D892" s="210" t="s">
        <v>5</v>
      </c>
      <c r="E892" s="210"/>
      <c r="F892" s="210"/>
      <c r="G892" s="157">
        <f>G893</f>
        <v>2160.2</v>
      </c>
    </row>
    <row r="893" spans="1:7" ht="47.25">
      <c r="A893" s="181" t="s">
        <v>14</v>
      </c>
      <c r="B893" s="182" t="s">
        <v>375</v>
      </c>
      <c r="C893" s="182" t="s">
        <v>9</v>
      </c>
      <c r="D893" s="182" t="s">
        <v>5</v>
      </c>
      <c r="E893" s="182" t="s">
        <v>15</v>
      </c>
      <c r="F893" s="182"/>
      <c r="G893" s="157">
        <f>G894+G903</f>
        <v>2160.2</v>
      </c>
    </row>
    <row r="894" spans="1:7" ht="15.75">
      <c r="A894" s="181" t="s">
        <v>3</v>
      </c>
      <c r="B894" s="182" t="s">
        <v>375</v>
      </c>
      <c r="C894" s="182" t="s">
        <v>9</v>
      </c>
      <c r="D894" s="182" t="s">
        <v>5</v>
      </c>
      <c r="E894" s="182" t="s">
        <v>17</v>
      </c>
      <c r="F894" s="182"/>
      <c r="G894" s="157">
        <f>G895+G899</f>
        <v>1368.2</v>
      </c>
    </row>
    <row r="895" spans="1:7" ht="16.5" customHeight="1">
      <c r="A895" s="181" t="s">
        <v>266</v>
      </c>
      <c r="B895" s="182" t="s">
        <v>375</v>
      </c>
      <c r="C895" s="182" t="s">
        <v>9</v>
      </c>
      <c r="D895" s="182" t="s">
        <v>5</v>
      </c>
      <c r="E895" s="182" t="s">
        <v>17</v>
      </c>
      <c r="F895" s="182" t="s">
        <v>268</v>
      </c>
      <c r="G895" s="157">
        <f>G896</f>
        <v>1011</v>
      </c>
    </row>
    <row r="896" spans="1:7" ht="31.5">
      <c r="A896" s="181" t="s">
        <v>274</v>
      </c>
      <c r="B896" s="182" t="s">
        <v>375</v>
      </c>
      <c r="C896" s="182" t="s">
        <v>9</v>
      </c>
      <c r="D896" s="182" t="s">
        <v>5</v>
      </c>
      <c r="E896" s="182" t="s">
        <v>17</v>
      </c>
      <c r="F896" s="182" t="s">
        <v>275</v>
      </c>
      <c r="G896" s="157">
        <f>G897+G898</f>
        <v>1011</v>
      </c>
    </row>
    <row r="897" spans="1:7" ht="15.75">
      <c r="A897" s="184" t="s">
        <v>244</v>
      </c>
      <c r="B897" s="180" t="s">
        <v>375</v>
      </c>
      <c r="C897" s="180" t="s">
        <v>9</v>
      </c>
      <c r="D897" s="180" t="s">
        <v>5</v>
      </c>
      <c r="E897" s="180" t="s">
        <v>17</v>
      </c>
      <c r="F897" s="180" t="s">
        <v>254</v>
      </c>
      <c r="G897" s="165">
        <v>539</v>
      </c>
    </row>
    <row r="898" spans="1:7" ht="15.75">
      <c r="A898" s="184" t="s">
        <v>253</v>
      </c>
      <c r="B898" s="180" t="s">
        <v>375</v>
      </c>
      <c r="C898" s="180" t="s">
        <v>9</v>
      </c>
      <c r="D898" s="180" t="s">
        <v>5</v>
      </c>
      <c r="E898" s="180" t="s">
        <v>17</v>
      </c>
      <c r="F898" s="180" t="s">
        <v>255</v>
      </c>
      <c r="G898" s="165">
        <v>472</v>
      </c>
    </row>
    <row r="899" spans="1:7" ht="31.5">
      <c r="A899" s="186" t="s">
        <v>270</v>
      </c>
      <c r="B899" s="182" t="s">
        <v>375</v>
      </c>
      <c r="C899" s="182" t="s">
        <v>9</v>
      </c>
      <c r="D899" s="182" t="s">
        <v>5</v>
      </c>
      <c r="E899" s="182" t="s">
        <v>17</v>
      </c>
      <c r="F899" s="182" t="s">
        <v>272</v>
      </c>
      <c r="G899" s="157">
        <f>G900</f>
        <v>357.20000000000005</v>
      </c>
    </row>
    <row r="900" spans="1:7" ht="31.5">
      <c r="A900" s="186" t="s">
        <v>271</v>
      </c>
      <c r="B900" s="182" t="s">
        <v>375</v>
      </c>
      <c r="C900" s="182" t="s">
        <v>9</v>
      </c>
      <c r="D900" s="182" t="s">
        <v>5</v>
      </c>
      <c r="E900" s="182" t="s">
        <v>17</v>
      </c>
      <c r="F900" s="182" t="s">
        <v>273</v>
      </c>
      <c r="G900" s="157">
        <f>G901+G902</f>
        <v>357.20000000000005</v>
      </c>
    </row>
    <row r="901" spans="1:7" ht="31.5">
      <c r="A901" s="179" t="s">
        <v>249</v>
      </c>
      <c r="B901" s="180" t="s">
        <v>375</v>
      </c>
      <c r="C901" s="180" t="s">
        <v>9</v>
      </c>
      <c r="D901" s="180" t="s">
        <v>5</v>
      </c>
      <c r="E901" s="180" t="s">
        <v>17</v>
      </c>
      <c r="F901" s="180" t="s">
        <v>247</v>
      </c>
      <c r="G901" s="165">
        <v>238.8</v>
      </c>
    </row>
    <row r="902" spans="1:7" ht="31.5">
      <c r="A902" s="179" t="s">
        <v>250</v>
      </c>
      <c r="B902" s="180" t="s">
        <v>375</v>
      </c>
      <c r="C902" s="180" t="s">
        <v>9</v>
      </c>
      <c r="D902" s="180" t="s">
        <v>5</v>
      </c>
      <c r="E902" s="180" t="s">
        <v>17</v>
      </c>
      <c r="F902" s="180" t="s">
        <v>248</v>
      </c>
      <c r="G902" s="165">
        <v>118.4</v>
      </c>
    </row>
    <row r="903" spans="1:7" ht="31.5">
      <c r="A903" s="186" t="s">
        <v>377</v>
      </c>
      <c r="B903" s="182" t="s">
        <v>375</v>
      </c>
      <c r="C903" s="182" t="s">
        <v>9</v>
      </c>
      <c r="D903" s="182" t="s">
        <v>5</v>
      </c>
      <c r="E903" s="182" t="s">
        <v>376</v>
      </c>
      <c r="F903" s="182"/>
      <c r="G903" s="157">
        <f>G904</f>
        <v>792</v>
      </c>
    </row>
    <row r="904" spans="1:7" ht="63">
      <c r="A904" s="181" t="s">
        <v>266</v>
      </c>
      <c r="B904" s="182" t="s">
        <v>375</v>
      </c>
      <c r="C904" s="182" t="s">
        <v>9</v>
      </c>
      <c r="D904" s="182" t="s">
        <v>5</v>
      </c>
      <c r="E904" s="182" t="s">
        <v>376</v>
      </c>
      <c r="F904" s="182" t="s">
        <v>268</v>
      </c>
      <c r="G904" s="157">
        <f>G905</f>
        <v>792</v>
      </c>
    </row>
    <row r="905" spans="1:7" ht="31.5">
      <c r="A905" s="181" t="s">
        <v>274</v>
      </c>
      <c r="B905" s="182" t="s">
        <v>375</v>
      </c>
      <c r="C905" s="182" t="s">
        <v>9</v>
      </c>
      <c r="D905" s="182" t="s">
        <v>5</v>
      </c>
      <c r="E905" s="182" t="s">
        <v>376</v>
      </c>
      <c r="F905" s="182" t="s">
        <v>275</v>
      </c>
      <c r="G905" s="157">
        <f>G906+G907</f>
        <v>792</v>
      </c>
    </row>
    <row r="906" spans="1:7" ht="15.75">
      <c r="A906" s="184" t="s">
        <v>244</v>
      </c>
      <c r="B906" s="180" t="s">
        <v>375</v>
      </c>
      <c r="C906" s="180" t="s">
        <v>9</v>
      </c>
      <c r="D906" s="180" t="s">
        <v>5</v>
      </c>
      <c r="E906" s="180" t="s">
        <v>376</v>
      </c>
      <c r="F906" s="180" t="s">
        <v>254</v>
      </c>
      <c r="G906" s="165">
        <v>673</v>
      </c>
    </row>
    <row r="907" spans="1:7" ht="15.75">
      <c r="A907" s="184" t="s">
        <v>253</v>
      </c>
      <c r="B907" s="180" t="s">
        <v>375</v>
      </c>
      <c r="C907" s="180" t="s">
        <v>9</v>
      </c>
      <c r="D907" s="180" t="s">
        <v>5</v>
      </c>
      <c r="E907" s="180" t="s">
        <v>376</v>
      </c>
      <c r="F907" s="180" t="s">
        <v>255</v>
      </c>
      <c r="G907" s="165">
        <v>119</v>
      </c>
    </row>
  </sheetData>
  <sheetProtection/>
  <autoFilter ref="A11:G907"/>
  <mergeCells count="14">
    <mergeCell ref="D1:G1"/>
    <mergeCell ref="D2:G2"/>
    <mergeCell ref="D3:G3"/>
    <mergeCell ref="G11:G12"/>
    <mergeCell ref="A7:G7"/>
    <mergeCell ref="A8:G8"/>
    <mergeCell ref="E11:E12"/>
    <mergeCell ref="F11:F12"/>
    <mergeCell ref="A6:G6"/>
    <mergeCell ref="A9:G9"/>
    <mergeCell ref="B11:B12"/>
    <mergeCell ref="A11:A12"/>
    <mergeCell ref="C11:C12"/>
    <mergeCell ref="D11:D12"/>
  </mergeCells>
  <printOptions/>
  <pageMargins left="0.7480314960629921" right="0.7874015748031497" top="0.6299212598425197" bottom="0.5511811023622047" header="0.5118110236220472" footer="0.2755905511811024"/>
  <pageSetup fitToHeight="0" horizontalDpi="600" verticalDpi="600" orientation="portrait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zoomScalePageLayoutView="0" workbookViewId="0" topLeftCell="A1">
      <selection activeCell="B20" sqref="B20:B23"/>
    </sheetView>
  </sheetViews>
  <sheetFormatPr defaultColWidth="8.875" defaultRowHeight="12.75"/>
  <cols>
    <col min="1" max="1" width="4.375" style="58" customWidth="1"/>
    <col min="2" max="2" width="53.625" style="58" customWidth="1"/>
    <col min="3" max="3" width="25.125" style="58" customWidth="1"/>
    <col min="4" max="4" width="7.625" style="58" customWidth="1"/>
    <col min="5" max="5" width="8.25390625" style="58" customWidth="1"/>
    <col min="6" max="6" width="11.625" style="58" customWidth="1"/>
    <col min="7" max="7" width="8.00390625" style="58" customWidth="1"/>
    <col min="8" max="8" width="15.00390625" style="197" customWidth="1"/>
    <col min="9" max="16384" width="8.875" style="58" customWidth="1"/>
  </cols>
  <sheetData>
    <row r="1" spans="1:9" ht="15">
      <c r="A1" s="60"/>
      <c r="B1" s="60"/>
      <c r="C1" s="60"/>
      <c r="D1" s="60"/>
      <c r="E1" s="319" t="s">
        <v>229</v>
      </c>
      <c r="F1" s="319"/>
      <c r="G1" s="319"/>
      <c r="H1" s="187"/>
      <c r="I1" s="60"/>
    </row>
    <row r="2" spans="1:9" ht="14.25">
      <c r="A2" s="320"/>
      <c r="B2" s="320"/>
      <c r="C2" s="62"/>
      <c r="D2" s="62"/>
      <c r="E2" s="88" t="s">
        <v>171</v>
      </c>
      <c r="F2" s="88"/>
      <c r="G2" s="88"/>
      <c r="H2" s="188"/>
      <c r="I2" s="61"/>
    </row>
    <row r="3" spans="1:9" ht="15" customHeight="1">
      <c r="A3" s="320"/>
      <c r="B3" s="320"/>
      <c r="C3" s="320"/>
      <c r="D3" s="320"/>
      <c r="E3" s="321" t="s">
        <v>438</v>
      </c>
      <c r="F3" s="321"/>
      <c r="G3" s="321"/>
      <c r="H3" s="321"/>
      <c r="I3" s="61"/>
    </row>
    <row r="4" spans="1:9" ht="12.75">
      <c r="A4" s="61"/>
      <c r="B4" s="61"/>
      <c r="C4" s="61"/>
      <c r="D4" s="61"/>
      <c r="E4" s="78"/>
      <c r="F4" s="78"/>
      <c r="G4" s="78"/>
      <c r="H4" s="189"/>
      <c r="I4" s="61"/>
    </row>
    <row r="6" spans="1:9" ht="18.75">
      <c r="A6" s="309" t="s">
        <v>223</v>
      </c>
      <c r="B6" s="309"/>
      <c r="C6" s="309"/>
      <c r="D6" s="309"/>
      <c r="E6" s="309"/>
      <c r="F6" s="309"/>
      <c r="G6" s="309"/>
      <c r="H6" s="309"/>
      <c r="I6" s="63"/>
    </row>
    <row r="7" spans="1:9" ht="20.25" customHeight="1">
      <c r="A7" s="309" t="s">
        <v>353</v>
      </c>
      <c r="B7" s="309"/>
      <c r="C7" s="309"/>
      <c r="D7" s="309"/>
      <c r="E7" s="309"/>
      <c r="F7" s="309"/>
      <c r="G7" s="309"/>
      <c r="H7" s="309"/>
      <c r="I7" s="63"/>
    </row>
    <row r="8" spans="1:12" ht="12.75">
      <c r="A8" s="64"/>
      <c r="B8" s="64"/>
      <c r="C8" s="64"/>
      <c r="D8" s="64"/>
      <c r="E8" s="65"/>
      <c r="F8" s="65"/>
      <c r="G8" s="66"/>
      <c r="H8" s="190"/>
      <c r="I8" s="59"/>
      <c r="J8" s="59"/>
      <c r="K8" s="59"/>
      <c r="L8" s="59"/>
    </row>
    <row r="9" spans="1:11" ht="15" customHeight="1">
      <c r="A9" s="291" t="s">
        <v>172</v>
      </c>
      <c r="B9" s="291" t="s">
        <v>173</v>
      </c>
      <c r="C9" s="291" t="s">
        <v>182</v>
      </c>
      <c r="D9" s="133" t="s">
        <v>174</v>
      </c>
      <c r="E9" s="134"/>
      <c r="F9" s="134"/>
      <c r="G9" s="135"/>
      <c r="H9" s="310" t="s">
        <v>175</v>
      </c>
      <c r="I9" s="67"/>
      <c r="J9" s="67"/>
      <c r="K9" s="59"/>
    </row>
    <row r="10" spans="1:11" ht="15.75">
      <c r="A10" s="292"/>
      <c r="B10" s="292"/>
      <c r="C10" s="292"/>
      <c r="D10" s="68" t="s">
        <v>114</v>
      </c>
      <c r="E10" s="69" t="s">
        <v>176</v>
      </c>
      <c r="F10" s="70" t="s">
        <v>7</v>
      </c>
      <c r="G10" s="68" t="s">
        <v>8</v>
      </c>
      <c r="H10" s="311"/>
      <c r="I10" s="59"/>
      <c r="J10" s="59"/>
      <c r="K10" s="59"/>
    </row>
    <row r="11" spans="1:11" ht="15.75" customHeight="1">
      <c r="A11" s="296">
        <v>1</v>
      </c>
      <c r="B11" s="293" t="s">
        <v>212</v>
      </c>
      <c r="C11" s="279" t="s">
        <v>435</v>
      </c>
      <c r="D11" s="68">
        <v>0</v>
      </c>
      <c r="E11" s="69">
        <v>0</v>
      </c>
      <c r="F11" s="23" t="s">
        <v>213</v>
      </c>
      <c r="G11" s="68"/>
      <c r="H11" s="191">
        <f>SUM(H12:H19)</f>
        <v>7112.500000000001</v>
      </c>
      <c r="I11" s="59"/>
      <c r="J11" s="59"/>
      <c r="K11" s="59"/>
    </row>
    <row r="12" spans="1:11" ht="15.75">
      <c r="A12" s="297"/>
      <c r="B12" s="294"/>
      <c r="C12" s="280"/>
      <c r="D12" s="102" t="s">
        <v>117</v>
      </c>
      <c r="E12" s="102" t="s">
        <v>359</v>
      </c>
      <c r="F12" s="102" t="s">
        <v>213</v>
      </c>
      <c r="G12" s="102" t="s">
        <v>247</v>
      </c>
      <c r="H12" s="192">
        <f>'Прил 6'!F258</f>
        <v>28.5</v>
      </c>
      <c r="I12" s="59"/>
      <c r="J12" s="59"/>
      <c r="K12" s="59"/>
    </row>
    <row r="13" spans="1:11" ht="15.75">
      <c r="A13" s="297"/>
      <c r="B13" s="294"/>
      <c r="C13" s="280"/>
      <c r="D13" s="102" t="s">
        <v>117</v>
      </c>
      <c r="E13" s="102" t="s">
        <v>359</v>
      </c>
      <c r="F13" s="102" t="s">
        <v>213</v>
      </c>
      <c r="G13" s="102" t="s">
        <v>248</v>
      </c>
      <c r="H13" s="192">
        <f>'Прил 6'!F259</f>
        <v>2231.4</v>
      </c>
      <c r="I13" s="59"/>
      <c r="J13" s="59"/>
      <c r="K13" s="59"/>
    </row>
    <row r="14" spans="1:11" ht="15.75">
      <c r="A14" s="297"/>
      <c r="B14" s="294"/>
      <c r="C14" s="280"/>
      <c r="D14" s="102" t="s">
        <v>117</v>
      </c>
      <c r="E14" s="102" t="s">
        <v>359</v>
      </c>
      <c r="F14" s="102" t="s">
        <v>213</v>
      </c>
      <c r="G14" s="102" t="s">
        <v>263</v>
      </c>
      <c r="H14" s="192">
        <f>'Прил 6'!F262</f>
        <v>267.9</v>
      </c>
      <c r="I14" s="59"/>
      <c r="J14" s="59"/>
      <c r="K14" s="59"/>
    </row>
    <row r="15" spans="1:11" ht="15.75">
      <c r="A15" s="297"/>
      <c r="B15" s="294"/>
      <c r="C15" s="280"/>
      <c r="D15" s="102" t="s">
        <v>117</v>
      </c>
      <c r="E15" s="85" t="s">
        <v>360</v>
      </c>
      <c r="F15" s="85" t="s">
        <v>213</v>
      </c>
      <c r="G15" s="102" t="s">
        <v>247</v>
      </c>
      <c r="H15" s="192">
        <f>'Прил 6'!F369</f>
        <v>41.8</v>
      </c>
      <c r="I15" s="59"/>
      <c r="J15" s="59"/>
      <c r="K15" s="59"/>
    </row>
    <row r="16" spans="1:11" ht="15.75">
      <c r="A16" s="297"/>
      <c r="B16" s="294"/>
      <c r="C16" s="280"/>
      <c r="D16" s="102" t="s">
        <v>117</v>
      </c>
      <c r="E16" s="85" t="s">
        <v>360</v>
      </c>
      <c r="F16" s="85" t="s">
        <v>213</v>
      </c>
      <c r="G16" s="102" t="s">
        <v>248</v>
      </c>
      <c r="H16" s="192">
        <f>'Прил 6'!F370</f>
        <v>2233</v>
      </c>
      <c r="I16" s="59"/>
      <c r="J16" s="59"/>
      <c r="K16" s="59"/>
    </row>
    <row r="17" spans="1:11" ht="15.75">
      <c r="A17" s="297"/>
      <c r="B17" s="294"/>
      <c r="C17" s="280"/>
      <c r="D17" s="102" t="s">
        <v>117</v>
      </c>
      <c r="E17" s="102" t="s">
        <v>360</v>
      </c>
      <c r="F17" s="102" t="s">
        <v>213</v>
      </c>
      <c r="G17" s="102" t="s">
        <v>263</v>
      </c>
      <c r="H17" s="192">
        <f>'Прил 6'!F373</f>
        <v>2195.6</v>
      </c>
      <c r="I17" s="59"/>
      <c r="J17" s="59"/>
      <c r="K17" s="59"/>
    </row>
    <row r="18" spans="1:11" ht="15.75">
      <c r="A18" s="297"/>
      <c r="B18" s="294"/>
      <c r="C18" s="280"/>
      <c r="D18" s="102" t="s">
        <v>117</v>
      </c>
      <c r="E18" s="102" t="s">
        <v>361</v>
      </c>
      <c r="F18" s="102" t="s">
        <v>213</v>
      </c>
      <c r="G18" s="102" t="s">
        <v>247</v>
      </c>
      <c r="H18" s="192">
        <f>'Прил 6'!F463</f>
        <v>19</v>
      </c>
      <c r="I18" s="59"/>
      <c r="J18" s="59"/>
      <c r="K18" s="59"/>
    </row>
    <row r="19" spans="1:11" ht="15.75">
      <c r="A19" s="298"/>
      <c r="B19" s="295"/>
      <c r="C19" s="281"/>
      <c r="D19" s="102" t="s">
        <v>117</v>
      </c>
      <c r="E19" s="102" t="s">
        <v>361</v>
      </c>
      <c r="F19" s="102" t="s">
        <v>213</v>
      </c>
      <c r="G19" s="102" t="s">
        <v>248</v>
      </c>
      <c r="H19" s="192">
        <f>'Прил 6'!F464</f>
        <v>95.3</v>
      </c>
      <c r="I19" s="59"/>
      <c r="J19" s="59"/>
      <c r="K19" s="59"/>
    </row>
    <row r="20" spans="1:11" ht="27.75" customHeight="1">
      <c r="A20" s="306" t="s">
        <v>184</v>
      </c>
      <c r="B20" s="305" t="s">
        <v>202</v>
      </c>
      <c r="C20" s="304" t="s">
        <v>436</v>
      </c>
      <c r="D20" s="25"/>
      <c r="E20" s="25"/>
      <c r="F20" s="9" t="s">
        <v>46</v>
      </c>
      <c r="G20" s="25"/>
      <c r="H20" s="163">
        <f>SUM(H21:H23)</f>
        <v>595</v>
      </c>
      <c r="I20" s="59"/>
      <c r="J20" s="59"/>
      <c r="K20" s="59"/>
    </row>
    <row r="21" spans="1:11" ht="15.75">
      <c r="A21" s="306"/>
      <c r="B21" s="305"/>
      <c r="C21" s="304"/>
      <c r="D21" s="85" t="s">
        <v>201</v>
      </c>
      <c r="E21" s="85" t="s">
        <v>360</v>
      </c>
      <c r="F21" s="85" t="s">
        <v>46</v>
      </c>
      <c r="G21" s="85" t="s">
        <v>248</v>
      </c>
      <c r="H21" s="192">
        <f>'Прил 6'!F361</f>
        <v>260</v>
      </c>
      <c r="I21" s="59"/>
      <c r="J21" s="59"/>
      <c r="K21" s="59"/>
    </row>
    <row r="22" spans="1:11" ht="15.75">
      <c r="A22" s="306"/>
      <c r="B22" s="305"/>
      <c r="C22" s="304"/>
      <c r="D22" s="85" t="s">
        <v>201</v>
      </c>
      <c r="E22" s="85" t="s">
        <v>362</v>
      </c>
      <c r="F22" s="85" t="s">
        <v>46</v>
      </c>
      <c r="G22" s="85" t="s">
        <v>247</v>
      </c>
      <c r="H22" s="192">
        <f>'Прил 6'!F640</f>
        <v>265</v>
      </c>
      <c r="I22" s="59"/>
      <c r="J22" s="59"/>
      <c r="K22" s="59"/>
    </row>
    <row r="23" spans="1:11" ht="19.5" customHeight="1">
      <c r="A23" s="306"/>
      <c r="B23" s="305"/>
      <c r="C23" s="304"/>
      <c r="D23" s="85" t="s">
        <v>201</v>
      </c>
      <c r="E23" s="85" t="s">
        <v>362</v>
      </c>
      <c r="F23" s="85" t="s">
        <v>46</v>
      </c>
      <c r="G23" s="85" t="s">
        <v>248</v>
      </c>
      <c r="H23" s="192">
        <f>'Прил 6'!F641</f>
        <v>70</v>
      </c>
      <c r="I23" s="59"/>
      <c r="J23" s="59"/>
      <c r="K23" s="59"/>
    </row>
    <row r="24" spans="1:11" ht="63">
      <c r="A24" s="82" t="s">
        <v>177</v>
      </c>
      <c r="B24" s="121" t="s">
        <v>215</v>
      </c>
      <c r="C24" s="107" t="s">
        <v>224</v>
      </c>
      <c r="D24" s="9" t="s">
        <v>118</v>
      </c>
      <c r="E24" s="9" t="s">
        <v>363</v>
      </c>
      <c r="F24" s="9" t="s">
        <v>216</v>
      </c>
      <c r="G24" s="9" t="s">
        <v>248</v>
      </c>
      <c r="H24" s="163">
        <f>'Прил 6'!F188</f>
        <v>1152.1</v>
      </c>
      <c r="I24" s="59"/>
      <c r="J24" s="59"/>
      <c r="K24" s="59"/>
    </row>
    <row r="25" spans="1:11" ht="72" customHeight="1">
      <c r="A25" s="83" t="s">
        <v>178</v>
      </c>
      <c r="B25" s="121" t="s">
        <v>218</v>
      </c>
      <c r="C25" s="107" t="s">
        <v>224</v>
      </c>
      <c r="D25" s="23" t="s">
        <v>118</v>
      </c>
      <c r="E25" s="23" t="s">
        <v>364</v>
      </c>
      <c r="F25" s="23" t="s">
        <v>219</v>
      </c>
      <c r="G25" s="23" t="s">
        <v>248</v>
      </c>
      <c r="H25" s="163">
        <f>'Прил 6'!F547</f>
        <v>125.2</v>
      </c>
      <c r="I25" s="59"/>
      <c r="J25" s="59"/>
      <c r="K25" s="59"/>
    </row>
    <row r="26" spans="1:11" ht="62.25" customHeight="1">
      <c r="A26" s="82" t="s">
        <v>185</v>
      </c>
      <c r="B26" s="121" t="s">
        <v>186</v>
      </c>
      <c r="C26" s="107" t="s">
        <v>224</v>
      </c>
      <c r="D26" s="23" t="s">
        <v>118</v>
      </c>
      <c r="E26" s="23" t="s">
        <v>365</v>
      </c>
      <c r="F26" s="23" t="s">
        <v>86</v>
      </c>
      <c r="G26" s="23" t="s">
        <v>310</v>
      </c>
      <c r="H26" s="163">
        <f>'Прил 6'!F732</f>
        <v>1000</v>
      </c>
      <c r="I26" s="59"/>
      <c r="J26" s="59"/>
      <c r="K26" s="59"/>
    </row>
    <row r="27" spans="1:11" ht="78.75">
      <c r="A27" s="82" t="s">
        <v>187</v>
      </c>
      <c r="B27" s="122" t="s">
        <v>113</v>
      </c>
      <c r="C27" s="107" t="s">
        <v>224</v>
      </c>
      <c r="D27" s="75" t="s">
        <v>118</v>
      </c>
      <c r="E27" s="75" t="s">
        <v>366</v>
      </c>
      <c r="F27" s="75" t="s">
        <v>112</v>
      </c>
      <c r="G27" s="75" t="s">
        <v>248</v>
      </c>
      <c r="H27" s="163">
        <f>'Прил 6'!F214</f>
        <v>250</v>
      </c>
      <c r="I27" s="59"/>
      <c r="J27" s="59"/>
      <c r="K27" s="59"/>
    </row>
    <row r="28" spans="1:11" ht="49.5" customHeight="1">
      <c r="A28" s="82" t="s">
        <v>232</v>
      </c>
      <c r="B28" s="38" t="s">
        <v>345</v>
      </c>
      <c r="C28" s="279" t="s">
        <v>435</v>
      </c>
      <c r="D28" s="109"/>
      <c r="E28" s="110"/>
      <c r="F28" s="111" t="s">
        <v>100</v>
      </c>
      <c r="G28" s="112"/>
      <c r="H28" s="163">
        <f>H30+H34+H40+H44+H46+H52+H56</f>
        <v>11658.5</v>
      </c>
      <c r="I28" s="59"/>
      <c r="J28" s="59"/>
      <c r="K28" s="59"/>
    </row>
    <row r="29" spans="1:11" ht="13.5" customHeight="1">
      <c r="A29" s="99"/>
      <c r="B29" s="84" t="s">
        <v>179</v>
      </c>
      <c r="C29" s="280"/>
      <c r="D29" s="286"/>
      <c r="E29" s="287"/>
      <c r="F29" s="287"/>
      <c r="G29" s="287"/>
      <c r="H29" s="288"/>
      <c r="I29" s="59"/>
      <c r="J29" s="59"/>
      <c r="K29" s="59"/>
    </row>
    <row r="30" spans="1:11" ht="15.75">
      <c r="A30" s="290" t="s">
        <v>337</v>
      </c>
      <c r="B30" s="289" t="s">
        <v>281</v>
      </c>
      <c r="C30" s="280"/>
      <c r="D30" s="113"/>
      <c r="E30" s="94"/>
      <c r="F30" s="94" t="s">
        <v>101</v>
      </c>
      <c r="G30" s="81"/>
      <c r="H30" s="163">
        <f>SUM(H31:H33)</f>
        <v>1600</v>
      </c>
      <c r="I30" s="59"/>
      <c r="J30" s="59"/>
      <c r="K30" s="59"/>
    </row>
    <row r="31" spans="1:11" ht="15.75">
      <c r="A31" s="290"/>
      <c r="B31" s="289"/>
      <c r="C31" s="280"/>
      <c r="D31" s="106" t="s">
        <v>117</v>
      </c>
      <c r="E31" s="102" t="s">
        <v>359</v>
      </c>
      <c r="F31" s="102" t="s">
        <v>101</v>
      </c>
      <c r="G31" s="102" t="s">
        <v>248</v>
      </c>
      <c r="H31" s="192">
        <f>'Прил 6'!F267</f>
        <v>1400</v>
      </c>
      <c r="I31" s="59"/>
      <c r="J31" s="59"/>
      <c r="K31" s="59"/>
    </row>
    <row r="32" spans="1:11" ht="15.75">
      <c r="A32" s="290"/>
      <c r="B32" s="289"/>
      <c r="C32" s="280"/>
      <c r="D32" s="106" t="s">
        <v>117</v>
      </c>
      <c r="E32" s="102" t="s">
        <v>360</v>
      </c>
      <c r="F32" s="102" t="s">
        <v>101</v>
      </c>
      <c r="G32" s="102" t="s">
        <v>263</v>
      </c>
      <c r="H32" s="192">
        <f>'Прил 6'!F378</f>
        <v>100</v>
      </c>
      <c r="I32" s="59"/>
      <c r="J32" s="59"/>
      <c r="K32" s="59"/>
    </row>
    <row r="33" spans="1:11" ht="15.75">
      <c r="A33" s="290"/>
      <c r="B33" s="289"/>
      <c r="C33" s="280"/>
      <c r="D33" s="106" t="s">
        <v>117</v>
      </c>
      <c r="E33" s="102" t="s">
        <v>364</v>
      </c>
      <c r="F33" s="102" t="s">
        <v>101</v>
      </c>
      <c r="G33" s="102" t="s">
        <v>248</v>
      </c>
      <c r="H33" s="192">
        <f>'Прил 6'!F552</f>
        <v>100</v>
      </c>
      <c r="I33" s="59"/>
      <c r="J33" s="59"/>
      <c r="K33" s="59"/>
    </row>
    <row r="34" spans="1:11" ht="15.75">
      <c r="A34" s="290" t="s">
        <v>338</v>
      </c>
      <c r="B34" s="289" t="s">
        <v>282</v>
      </c>
      <c r="C34" s="280"/>
      <c r="D34" s="101"/>
      <c r="E34" s="101"/>
      <c r="F34" s="75" t="s">
        <v>102</v>
      </c>
      <c r="G34" s="100"/>
      <c r="H34" s="163">
        <f>SUM(H35:H39)</f>
        <v>1529</v>
      </c>
      <c r="I34" s="59"/>
      <c r="J34" s="59"/>
      <c r="K34" s="59"/>
    </row>
    <row r="35" spans="1:11" ht="15.75">
      <c r="A35" s="290"/>
      <c r="B35" s="289"/>
      <c r="C35" s="280"/>
      <c r="D35" s="106" t="s">
        <v>117</v>
      </c>
      <c r="E35" s="102" t="s">
        <v>359</v>
      </c>
      <c r="F35" s="102" t="s">
        <v>102</v>
      </c>
      <c r="G35" s="102" t="s">
        <v>247</v>
      </c>
      <c r="H35" s="192">
        <f>'Прил 6'!F271</f>
        <v>30</v>
      </c>
      <c r="I35" s="59"/>
      <c r="J35" s="59"/>
      <c r="K35" s="59"/>
    </row>
    <row r="36" spans="1:11" ht="15.75">
      <c r="A36" s="290"/>
      <c r="B36" s="289"/>
      <c r="C36" s="280"/>
      <c r="D36" s="106" t="s">
        <v>117</v>
      </c>
      <c r="E36" s="102" t="s">
        <v>360</v>
      </c>
      <c r="F36" s="102" t="s">
        <v>102</v>
      </c>
      <c r="G36" s="102" t="s">
        <v>247</v>
      </c>
      <c r="H36" s="192">
        <f>'Прил 6'!F382</f>
        <v>50</v>
      </c>
      <c r="I36" s="59"/>
      <c r="J36" s="59"/>
      <c r="K36" s="59"/>
    </row>
    <row r="37" spans="1:11" ht="15.75">
      <c r="A37" s="290"/>
      <c r="B37" s="289"/>
      <c r="C37" s="280"/>
      <c r="D37" s="106" t="s">
        <v>117</v>
      </c>
      <c r="E37" s="102" t="s">
        <v>360</v>
      </c>
      <c r="F37" s="102" t="s">
        <v>102</v>
      </c>
      <c r="G37" s="102" t="s">
        <v>263</v>
      </c>
      <c r="H37" s="192">
        <f>'Прил 6'!F385</f>
        <v>620</v>
      </c>
      <c r="I37" s="59"/>
      <c r="J37" s="59"/>
      <c r="K37" s="59"/>
    </row>
    <row r="38" spans="1:11" ht="15.75">
      <c r="A38" s="290"/>
      <c r="B38" s="289"/>
      <c r="C38" s="280"/>
      <c r="D38" s="106" t="s">
        <v>117</v>
      </c>
      <c r="E38" s="102" t="s">
        <v>364</v>
      </c>
      <c r="F38" s="102" t="s">
        <v>102</v>
      </c>
      <c r="G38" s="102" t="s">
        <v>247</v>
      </c>
      <c r="H38" s="192">
        <f>'Прил 6'!F556</f>
        <v>150</v>
      </c>
      <c r="I38" s="59"/>
      <c r="J38" s="59"/>
      <c r="K38" s="59"/>
    </row>
    <row r="39" spans="1:11" ht="15.75">
      <c r="A39" s="290"/>
      <c r="B39" s="289"/>
      <c r="C39" s="280"/>
      <c r="D39" s="106" t="s">
        <v>117</v>
      </c>
      <c r="E39" s="102" t="s">
        <v>364</v>
      </c>
      <c r="F39" s="102" t="s">
        <v>102</v>
      </c>
      <c r="G39" s="102" t="s">
        <v>248</v>
      </c>
      <c r="H39" s="192">
        <f>'Прил 6'!F557</f>
        <v>679</v>
      </c>
      <c r="I39" s="59"/>
      <c r="J39" s="59"/>
      <c r="K39" s="59"/>
    </row>
    <row r="40" spans="1:11" ht="15.75">
      <c r="A40" s="290" t="s">
        <v>339</v>
      </c>
      <c r="B40" s="312" t="s">
        <v>283</v>
      </c>
      <c r="C40" s="280"/>
      <c r="D40" s="104"/>
      <c r="E40" s="104"/>
      <c r="F40" s="130" t="s">
        <v>284</v>
      </c>
      <c r="G40" s="101"/>
      <c r="H40" s="163">
        <f>SUM(H41:H43)</f>
        <v>1035</v>
      </c>
      <c r="I40" s="59"/>
      <c r="J40" s="59"/>
      <c r="K40" s="59"/>
    </row>
    <row r="41" spans="1:11" ht="15.75">
      <c r="A41" s="290"/>
      <c r="B41" s="312"/>
      <c r="C41" s="280"/>
      <c r="D41" s="106" t="s">
        <v>117</v>
      </c>
      <c r="E41" s="102" t="s">
        <v>359</v>
      </c>
      <c r="F41" s="102" t="s">
        <v>284</v>
      </c>
      <c r="G41" s="108" t="s">
        <v>248</v>
      </c>
      <c r="H41" s="192">
        <f>'Прил 6'!F275</f>
        <v>880</v>
      </c>
      <c r="I41" s="59"/>
      <c r="J41" s="59"/>
      <c r="K41" s="59"/>
    </row>
    <row r="42" spans="1:11" ht="15.75">
      <c r="A42" s="290"/>
      <c r="B42" s="312"/>
      <c r="C42" s="280"/>
      <c r="D42" s="106" t="s">
        <v>117</v>
      </c>
      <c r="E42" s="102" t="s">
        <v>359</v>
      </c>
      <c r="F42" s="102" t="s">
        <v>284</v>
      </c>
      <c r="G42" s="108" t="s">
        <v>263</v>
      </c>
      <c r="H42" s="192">
        <f>'Прил 6'!F278</f>
        <v>120</v>
      </c>
      <c r="I42" s="59"/>
      <c r="J42" s="59"/>
      <c r="K42" s="59"/>
    </row>
    <row r="43" spans="1:11" ht="15.75">
      <c r="A43" s="290"/>
      <c r="B43" s="312"/>
      <c r="C43" s="280"/>
      <c r="D43" s="106" t="s">
        <v>117</v>
      </c>
      <c r="E43" s="102" t="s">
        <v>364</v>
      </c>
      <c r="F43" s="102" t="s">
        <v>284</v>
      </c>
      <c r="G43" s="108" t="s">
        <v>248</v>
      </c>
      <c r="H43" s="192">
        <f>'Прил 6'!F561</f>
        <v>35</v>
      </c>
      <c r="I43" s="59"/>
      <c r="J43" s="59"/>
      <c r="K43" s="59"/>
    </row>
    <row r="44" spans="1:11" ht="15.75">
      <c r="A44" s="290" t="s">
        <v>340</v>
      </c>
      <c r="B44" s="289" t="s">
        <v>287</v>
      </c>
      <c r="C44" s="280"/>
      <c r="D44" s="106"/>
      <c r="E44" s="102"/>
      <c r="F44" s="23" t="s">
        <v>105</v>
      </c>
      <c r="G44" s="131"/>
      <c r="H44" s="163">
        <f>H45</f>
        <v>1142</v>
      </c>
      <c r="I44" s="59"/>
      <c r="J44" s="59"/>
      <c r="K44" s="59"/>
    </row>
    <row r="45" spans="1:11" ht="15.75">
      <c r="A45" s="303"/>
      <c r="B45" s="299"/>
      <c r="C45" s="280"/>
      <c r="D45" s="106" t="s">
        <v>117</v>
      </c>
      <c r="E45" s="102" t="s">
        <v>364</v>
      </c>
      <c r="F45" s="102" t="s">
        <v>105</v>
      </c>
      <c r="G45" s="108" t="s">
        <v>248</v>
      </c>
      <c r="H45" s="192">
        <f>'Прил 6'!F565</f>
        <v>1142</v>
      </c>
      <c r="I45" s="59"/>
      <c r="J45" s="59"/>
      <c r="K45" s="59"/>
    </row>
    <row r="46" spans="1:11" ht="15.75">
      <c r="A46" s="290" t="s">
        <v>341</v>
      </c>
      <c r="B46" s="312" t="s">
        <v>285</v>
      </c>
      <c r="C46" s="280"/>
      <c r="D46" s="105"/>
      <c r="E46" s="105"/>
      <c r="F46" s="23" t="s">
        <v>106</v>
      </c>
      <c r="G46" s="131"/>
      <c r="H46" s="163">
        <f>SUM(H47:H51)</f>
        <v>2919.5</v>
      </c>
      <c r="I46" s="59"/>
      <c r="J46" s="59"/>
      <c r="K46" s="59"/>
    </row>
    <row r="47" spans="1:11" ht="15.75">
      <c r="A47" s="290"/>
      <c r="B47" s="312"/>
      <c r="C47" s="280"/>
      <c r="D47" s="106" t="s">
        <v>117</v>
      </c>
      <c r="E47" s="102" t="s">
        <v>359</v>
      </c>
      <c r="F47" s="102" t="s">
        <v>106</v>
      </c>
      <c r="G47" s="102" t="s">
        <v>245</v>
      </c>
      <c r="H47" s="192">
        <f>'Прил 6'!F282</f>
        <v>78</v>
      </c>
      <c r="I47" s="59"/>
      <c r="J47" s="59"/>
      <c r="K47" s="59"/>
    </row>
    <row r="48" spans="1:11" ht="15.75">
      <c r="A48" s="290"/>
      <c r="B48" s="312"/>
      <c r="C48" s="280"/>
      <c r="D48" s="106" t="s">
        <v>117</v>
      </c>
      <c r="E48" s="102" t="s">
        <v>360</v>
      </c>
      <c r="F48" s="102" t="s">
        <v>106</v>
      </c>
      <c r="G48" s="102" t="s">
        <v>245</v>
      </c>
      <c r="H48" s="192">
        <f>'Прил 6'!F389</f>
        <v>186</v>
      </c>
      <c r="I48" s="59"/>
      <c r="J48" s="59"/>
      <c r="K48" s="59"/>
    </row>
    <row r="49" spans="1:11" ht="15.75">
      <c r="A49" s="290"/>
      <c r="B49" s="312"/>
      <c r="C49" s="280"/>
      <c r="D49" s="106" t="s">
        <v>117</v>
      </c>
      <c r="E49" s="102" t="s">
        <v>360</v>
      </c>
      <c r="F49" s="102" t="s">
        <v>106</v>
      </c>
      <c r="G49" s="102" t="s">
        <v>263</v>
      </c>
      <c r="H49" s="192">
        <f>'Прил 6'!F392</f>
        <v>95</v>
      </c>
      <c r="I49" s="59"/>
      <c r="J49" s="59"/>
      <c r="K49" s="59"/>
    </row>
    <row r="50" spans="1:11" ht="15.75">
      <c r="A50" s="290"/>
      <c r="B50" s="312"/>
      <c r="C50" s="280"/>
      <c r="D50" s="106" t="s">
        <v>117</v>
      </c>
      <c r="E50" s="102" t="s">
        <v>364</v>
      </c>
      <c r="F50" s="102" t="s">
        <v>106</v>
      </c>
      <c r="G50" s="102" t="s">
        <v>248</v>
      </c>
      <c r="H50" s="192">
        <f>'Прил 6'!F569</f>
        <v>1060.5</v>
      </c>
      <c r="I50" s="59"/>
      <c r="J50" s="59"/>
      <c r="K50" s="59"/>
    </row>
    <row r="51" spans="1:11" ht="21.75" customHeight="1">
      <c r="A51" s="290"/>
      <c r="B51" s="312"/>
      <c r="C51" s="280"/>
      <c r="D51" s="106" t="s">
        <v>117</v>
      </c>
      <c r="E51" s="102" t="s">
        <v>364</v>
      </c>
      <c r="F51" s="102" t="s">
        <v>106</v>
      </c>
      <c r="G51" s="108" t="s">
        <v>292</v>
      </c>
      <c r="H51" s="192">
        <f>'Прил 6'!F572</f>
        <v>1500</v>
      </c>
      <c r="I51" s="59"/>
      <c r="J51" s="59"/>
      <c r="K51" s="59"/>
    </row>
    <row r="52" spans="1:11" ht="24" customHeight="1">
      <c r="A52" s="290" t="s">
        <v>342</v>
      </c>
      <c r="B52" s="289" t="s">
        <v>103</v>
      </c>
      <c r="C52" s="280"/>
      <c r="D52" s="105"/>
      <c r="E52" s="105"/>
      <c r="F52" s="23" t="s">
        <v>180</v>
      </c>
      <c r="G52" s="131"/>
      <c r="H52" s="163">
        <f>SUM(H53:H55)</f>
        <v>3289</v>
      </c>
      <c r="I52" s="59"/>
      <c r="J52" s="59"/>
      <c r="K52" s="59"/>
    </row>
    <row r="53" spans="1:11" ht="21.75" customHeight="1">
      <c r="A53" s="290"/>
      <c r="B53" s="289"/>
      <c r="C53" s="280"/>
      <c r="D53" s="106" t="s">
        <v>117</v>
      </c>
      <c r="E53" s="102" t="s">
        <v>361</v>
      </c>
      <c r="F53" s="102" t="s">
        <v>180</v>
      </c>
      <c r="G53" s="102" t="s">
        <v>245</v>
      </c>
      <c r="H53" s="192">
        <f>'Прил 6'!F469</f>
        <v>286</v>
      </c>
      <c r="I53" s="59"/>
      <c r="J53" s="59"/>
      <c r="K53" s="59"/>
    </row>
    <row r="54" spans="1:11" ht="21.75" customHeight="1">
      <c r="A54" s="290"/>
      <c r="B54" s="289"/>
      <c r="C54" s="280"/>
      <c r="D54" s="106" t="s">
        <v>117</v>
      </c>
      <c r="E54" s="102" t="s">
        <v>361</v>
      </c>
      <c r="F54" s="102" t="s">
        <v>180</v>
      </c>
      <c r="G54" s="102" t="s">
        <v>248</v>
      </c>
      <c r="H54" s="192">
        <f>'Прил 6'!F472</f>
        <v>1513</v>
      </c>
      <c r="I54" s="59"/>
      <c r="J54" s="59"/>
      <c r="K54" s="59"/>
    </row>
    <row r="55" spans="1:11" ht="21.75" customHeight="1">
      <c r="A55" s="290"/>
      <c r="B55" s="289"/>
      <c r="C55" s="280"/>
      <c r="D55" s="106" t="s">
        <v>117</v>
      </c>
      <c r="E55" s="102" t="s">
        <v>361</v>
      </c>
      <c r="F55" s="102" t="s">
        <v>180</v>
      </c>
      <c r="G55" s="85" t="s">
        <v>263</v>
      </c>
      <c r="H55" s="192">
        <f>'Прил 6'!F475</f>
        <v>1490</v>
      </c>
      <c r="I55" s="59"/>
      <c r="J55" s="59"/>
      <c r="K55" s="59"/>
    </row>
    <row r="56" spans="1:11" ht="21.75" customHeight="1">
      <c r="A56" s="282" t="s">
        <v>423</v>
      </c>
      <c r="B56" s="284" t="s">
        <v>422</v>
      </c>
      <c r="C56" s="280"/>
      <c r="D56" s="277"/>
      <c r="E56" s="278"/>
      <c r="F56" s="23" t="s">
        <v>421</v>
      </c>
      <c r="G56" s="153"/>
      <c r="H56" s="163">
        <f>H57</f>
        <v>144</v>
      </c>
      <c r="I56" s="59"/>
      <c r="J56" s="59"/>
      <c r="K56" s="59"/>
    </row>
    <row r="57" spans="1:11" ht="32.25" customHeight="1">
      <c r="A57" s="283"/>
      <c r="B57" s="285"/>
      <c r="C57" s="281"/>
      <c r="D57" s="102" t="s">
        <v>117</v>
      </c>
      <c r="E57" s="152" t="s">
        <v>361</v>
      </c>
      <c r="F57" s="102" t="s">
        <v>421</v>
      </c>
      <c r="G57" s="151" t="s">
        <v>248</v>
      </c>
      <c r="H57" s="192">
        <f>'Прил 6'!F479</f>
        <v>144</v>
      </c>
      <c r="I57" s="59"/>
      <c r="J57" s="59"/>
      <c r="K57" s="59"/>
    </row>
    <row r="58" spans="1:11" ht="34.5" customHeight="1">
      <c r="A58" s="306" t="s">
        <v>233</v>
      </c>
      <c r="B58" s="323" t="s">
        <v>241</v>
      </c>
      <c r="C58" s="304" t="s">
        <v>435</v>
      </c>
      <c r="D58" s="115"/>
      <c r="E58" s="115"/>
      <c r="F58" s="9" t="s">
        <v>240</v>
      </c>
      <c r="G58" s="116"/>
      <c r="H58" s="163">
        <f>SUM(H59:H60)</f>
        <v>45</v>
      </c>
      <c r="I58" s="59"/>
      <c r="J58" s="59"/>
      <c r="K58" s="59"/>
    </row>
    <row r="59" spans="1:11" ht="21.75" customHeight="1">
      <c r="A59" s="306"/>
      <c r="B59" s="323"/>
      <c r="C59" s="304"/>
      <c r="D59" s="151" t="s">
        <v>117</v>
      </c>
      <c r="E59" s="85" t="s">
        <v>360</v>
      </c>
      <c r="F59" s="85" t="s">
        <v>240</v>
      </c>
      <c r="G59" s="85" t="s">
        <v>246</v>
      </c>
      <c r="H59" s="192">
        <f>'Прил 6'!F396</f>
        <v>25</v>
      </c>
      <c r="I59" s="59"/>
      <c r="J59" s="59"/>
      <c r="K59" s="59"/>
    </row>
    <row r="60" spans="1:11" ht="37.5" customHeight="1">
      <c r="A60" s="306"/>
      <c r="B60" s="323"/>
      <c r="C60" s="304"/>
      <c r="D60" s="151" t="s">
        <v>117</v>
      </c>
      <c r="E60" s="85" t="s">
        <v>360</v>
      </c>
      <c r="F60" s="85" t="s">
        <v>240</v>
      </c>
      <c r="G60" s="85" t="s">
        <v>248</v>
      </c>
      <c r="H60" s="192">
        <f>'Прил 6'!F399</f>
        <v>20</v>
      </c>
      <c r="I60" s="59"/>
      <c r="J60" s="59"/>
      <c r="K60" s="59"/>
    </row>
    <row r="61" spans="1:11" ht="15.75">
      <c r="A61" s="306" t="s">
        <v>343</v>
      </c>
      <c r="B61" s="316" t="s">
        <v>346</v>
      </c>
      <c r="C61" s="120"/>
      <c r="D61" s="322"/>
      <c r="E61" s="322"/>
      <c r="F61" s="23" t="s">
        <v>231</v>
      </c>
      <c r="G61" s="114"/>
      <c r="H61" s="163">
        <f>H62+H64+H68</f>
        <v>988.8</v>
      </c>
      <c r="I61" s="59"/>
      <c r="J61" s="59"/>
      <c r="K61" s="59"/>
    </row>
    <row r="62" spans="1:11" ht="30" customHeight="1">
      <c r="A62" s="306"/>
      <c r="B62" s="317"/>
      <c r="C62" s="304" t="s">
        <v>224</v>
      </c>
      <c r="D62" s="141" t="s">
        <v>118</v>
      </c>
      <c r="E62" s="102"/>
      <c r="F62" s="142" t="s">
        <v>231</v>
      </c>
      <c r="G62" s="114"/>
      <c r="H62" s="193">
        <f>H63</f>
        <v>99</v>
      </c>
      <c r="I62" s="59"/>
      <c r="J62" s="59"/>
      <c r="K62" s="59"/>
    </row>
    <row r="63" spans="1:11" ht="36" customHeight="1">
      <c r="A63" s="306"/>
      <c r="B63" s="317"/>
      <c r="C63" s="304"/>
      <c r="D63" s="140" t="s">
        <v>118</v>
      </c>
      <c r="E63" s="25" t="s">
        <v>402</v>
      </c>
      <c r="F63" s="25" t="s">
        <v>231</v>
      </c>
      <c r="G63" s="118" t="s">
        <v>248</v>
      </c>
      <c r="H63" s="194">
        <f>'Прил 6'!F159</f>
        <v>99</v>
      </c>
      <c r="I63" s="59"/>
      <c r="J63" s="59"/>
      <c r="K63" s="59"/>
    </row>
    <row r="64" spans="1:11" ht="36.75" customHeight="1">
      <c r="A64" s="306"/>
      <c r="B64" s="317"/>
      <c r="C64" s="279" t="s">
        <v>435</v>
      </c>
      <c r="D64" s="141" t="s">
        <v>117</v>
      </c>
      <c r="E64" s="142"/>
      <c r="F64" s="142" t="s">
        <v>231</v>
      </c>
      <c r="G64" s="144"/>
      <c r="H64" s="193">
        <f>H65+H66+H67</f>
        <v>547.8</v>
      </c>
      <c r="I64" s="59"/>
      <c r="J64" s="59"/>
      <c r="K64" s="59"/>
    </row>
    <row r="65" spans="1:11" ht="21" customHeight="1">
      <c r="A65" s="306"/>
      <c r="B65" s="317"/>
      <c r="C65" s="280"/>
      <c r="D65" s="151" t="s">
        <v>117</v>
      </c>
      <c r="E65" s="102" t="s">
        <v>359</v>
      </c>
      <c r="F65" s="102" t="s">
        <v>231</v>
      </c>
      <c r="G65" s="108" t="s">
        <v>248</v>
      </c>
      <c r="H65" s="192">
        <f>'Прил 6'!F286</f>
        <v>154</v>
      </c>
      <c r="I65" s="59"/>
      <c r="J65" s="59"/>
      <c r="K65" s="59"/>
    </row>
    <row r="66" spans="1:11" ht="19.5" customHeight="1">
      <c r="A66" s="306"/>
      <c r="B66" s="317"/>
      <c r="C66" s="280"/>
      <c r="D66" s="151" t="s">
        <v>117</v>
      </c>
      <c r="E66" s="102" t="s">
        <v>360</v>
      </c>
      <c r="F66" s="102" t="s">
        <v>231</v>
      </c>
      <c r="G66" s="108" t="s">
        <v>248</v>
      </c>
      <c r="H66" s="192">
        <f>'Прил 6'!F403</f>
        <v>371.8</v>
      </c>
      <c r="I66" s="59"/>
      <c r="J66" s="59"/>
      <c r="K66" s="59"/>
    </row>
    <row r="67" spans="1:11" ht="20.25" customHeight="1">
      <c r="A67" s="306"/>
      <c r="B67" s="317"/>
      <c r="C67" s="281"/>
      <c r="D67" s="151" t="s">
        <v>117</v>
      </c>
      <c r="E67" s="102" t="s">
        <v>361</v>
      </c>
      <c r="F67" s="102" t="s">
        <v>231</v>
      </c>
      <c r="G67" s="108" t="s">
        <v>248</v>
      </c>
      <c r="H67" s="192">
        <f>'Прил 6'!F483</f>
        <v>22</v>
      </c>
      <c r="I67" s="59"/>
      <c r="J67" s="59"/>
      <c r="K67" s="59"/>
    </row>
    <row r="68" spans="1:11" ht="41.25" customHeight="1">
      <c r="A68" s="306"/>
      <c r="B68" s="317"/>
      <c r="C68" s="279" t="s">
        <v>436</v>
      </c>
      <c r="D68" s="145" t="s">
        <v>201</v>
      </c>
      <c r="E68" s="142"/>
      <c r="F68" s="142" t="s">
        <v>231</v>
      </c>
      <c r="G68" s="146"/>
      <c r="H68" s="193">
        <f>H69</f>
        <v>342</v>
      </c>
      <c r="I68" s="59"/>
      <c r="J68" s="59"/>
      <c r="K68" s="59"/>
    </row>
    <row r="69" spans="1:11" ht="39.75" customHeight="1">
      <c r="A69" s="306"/>
      <c r="B69" s="318"/>
      <c r="C69" s="281"/>
      <c r="D69" s="7" t="s">
        <v>201</v>
      </c>
      <c r="E69" s="7" t="s">
        <v>362</v>
      </c>
      <c r="F69" s="7" t="s">
        <v>231</v>
      </c>
      <c r="G69" s="117" t="s">
        <v>248</v>
      </c>
      <c r="H69" s="192">
        <f>'Прил 6'!F645</f>
        <v>342</v>
      </c>
      <c r="I69" s="59"/>
      <c r="J69" s="59"/>
      <c r="K69" s="59"/>
    </row>
    <row r="70" spans="1:11" ht="78.75">
      <c r="A70" s="82" t="s">
        <v>75</v>
      </c>
      <c r="B70" s="123" t="s">
        <v>239</v>
      </c>
      <c r="C70" s="95" t="s">
        <v>436</v>
      </c>
      <c r="D70" s="9" t="s">
        <v>201</v>
      </c>
      <c r="E70" s="9" t="s">
        <v>362</v>
      </c>
      <c r="F70" s="9" t="s">
        <v>190</v>
      </c>
      <c r="G70" s="9" t="s">
        <v>248</v>
      </c>
      <c r="H70" s="163">
        <f>'Прил 6'!F649</f>
        <v>1200</v>
      </c>
      <c r="I70" s="59"/>
      <c r="J70" s="59"/>
      <c r="K70" s="59"/>
    </row>
    <row r="71" spans="1:11" ht="15.75" customHeight="1">
      <c r="A71" s="313" t="s">
        <v>108</v>
      </c>
      <c r="B71" s="300" t="s">
        <v>389</v>
      </c>
      <c r="C71" s="143"/>
      <c r="D71" s="42"/>
      <c r="E71" s="42"/>
      <c r="F71" s="42" t="s">
        <v>390</v>
      </c>
      <c r="G71" s="9"/>
      <c r="H71" s="163">
        <f>H72+H76+H74</f>
        <v>11041</v>
      </c>
      <c r="I71" s="59"/>
      <c r="J71" s="59"/>
      <c r="K71" s="59"/>
    </row>
    <row r="72" spans="1:11" ht="50.25" customHeight="1">
      <c r="A72" s="314"/>
      <c r="B72" s="301"/>
      <c r="C72" s="307" t="s">
        <v>435</v>
      </c>
      <c r="D72" s="147" t="s">
        <v>117</v>
      </c>
      <c r="E72" s="147"/>
      <c r="F72" s="147" t="s">
        <v>390</v>
      </c>
      <c r="G72" s="7"/>
      <c r="H72" s="163">
        <f>H73</f>
        <v>2874.4</v>
      </c>
      <c r="I72" s="59"/>
      <c r="J72" s="59"/>
      <c r="K72" s="59"/>
    </row>
    <row r="73" spans="1:11" ht="50.25" customHeight="1">
      <c r="A73" s="314"/>
      <c r="B73" s="301"/>
      <c r="C73" s="308"/>
      <c r="D73" s="148" t="s">
        <v>117</v>
      </c>
      <c r="E73" s="148" t="s">
        <v>359</v>
      </c>
      <c r="F73" s="148" t="s">
        <v>390</v>
      </c>
      <c r="G73" s="85" t="s">
        <v>245</v>
      </c>
      <c r="H73" s="192">
        <f>'Прил 6'!F290</f>
        <v>2874.4</v>
      </c>
      <c r="I73" s="59"/>
      <c r="J73" s="59"/>
      <c r="K73" s="59"/>
    </row>
    <row r="74" spans="1:11" ht="39" customHeight="1">
      <c r="A74" s="314"/>
      <c r="B74" s="301"/>
      <c r="C74" s="307" t="s">
        <v>436</v>
      </c>
      <c r="D74" s="147" t="s">
        <v>201</v>
      </c>
      <c r="E74" s="147"/>
      <c r="F74" s="147" t="s">
        <v>390</v>
      </c>
      <c r="G74" s="7"/>
      <c r="H74" s="163">
        <f>H75</f>
        <v>5958.4</v>
      </c>
      <c r="I74" s="59"/>
      <c r="J74" s="59"/>
      <c r="K74" s="59"/>
    </row>
    <row r="75" spans="1:11" ht="39" customHeight="1">
      <c r="A75" s="314"/>
      <c r="B75" s="301"/>
      <c r="C75" s="308"/>
      <c r="D75" s="148" t="s">
        <v>201</v>
      </c>
      <c r="E75" s="148" t="s">
        <v>362</v>
      </c>
      <c r="F75" s="148" t="s">
        <v>390</v>
      </c>
      <c r="G75" s="85" t="s">
        <v>245</v>
      </c>
      <c r="H75" s="192">
        <f>'Прил 7'!G125</f>
        <v>5958.4</v>
      </c>
      <c r="I75" s="59"/>
      <c r="J75" s="59"/>
      <c r="K75" s="59"/>
    </row>
    <row r="76" spans="1:11" ht="66.75" customHeight="1">
      <c r="A76" s="314"/>
      <c r="B76" s="301"/>
      <c r="C76" s="143" t="s">
        <v>403</v>
      </c>
      <c r="D76" s="147" t="s">
        <v>120</v>
      </c>
      <c r="E76" s="147"/>
      <c r="F76" s="147" t="s">
        <v>390</v>
      </c>
      <c r="G76" s="7"/>
      <c r="H76" s="163">
        <f>'Прил 6'!F788</f>
        <v>2208.2</v>
      </c>
      <c r="I76" s="59"/>
      <c r="J76" s="59"/>
      <c r="K76" s="59"/>
    </row>
    <row r="77" spans="1:11" ht="31.5">
      <c r="A77" s="314"/>
      <c r="B77" s="301"/>
      <c r="C77" s="149" t="s">
        <v>405</v>
      </c>
      <c r="D77" s="148" t="s">
        <v>120</v>
      </c>
      <c r="E77" s="148" t="s">
        <v>404</v>
      </c>
      <c r="F77" s="148" t="s">
        <v>390</v>
      </c>
      <c r="G77" s="85" t="s">
        <v>400</v>
      </c>
      <c r="H77" s="192">
        <f>110.8+264.1</f>
        <v>374.90000000000003</v>
      </c>
      <c r="I77" s="59"/>
      <c r="J77" s="59"/>
      <c r="K77" s="59"/>
    </row>
    <row r="78" spans="1:11" ht="31.5">
      <c r="A78" s="314"/>
      <c r="B78" s="301"/>
      <c r="C78" s="149" t="s">
        <v>406</v>
      </c>
      <c r="D78" s="148" t="s">
        <v>120</v>
      </c>
      <c r="E78" s="148" t="s">
        <v>404</v>
      </c>
      <c r="F78" s="148" t="s">
        <v>390</v>
      </c>
      <c r="G78" s="85" t="s">
        <v>400</v>
      </c>
      <c r="H78" s="192">
        <f>231+110.9</f>
        <v>341.9</v>
      </c>
      <c r="I78" s="59"/>
      <c r="J78" s="59"/>
      <c r="K78" s="59"/>
    </row>
    <row r="79" spans="1:11" ht="31.5">
      <c r="A79" s="314"/>
      <c r="B79" s="301"/>
      <c r="C79" s="149" t="s">
        <v>407</v>
      </c>
      <c r="D79" s="148" t="s">
        <v>120</v>
      </c>
      <c r="E79" s="148" t="s">
        <v>404</v>
      </c>
      <c r="F79" s="148" t="s">
        <v>390</v>
      </c>
      <c r="G79" s="85" t="s">
        <v>400</v>
      </c>
      <c r="H79" s="192">
        <f>230.4+106.6</f>
        <v>337</v>
      </c>
      <c r="I79" s="59"/>
      <c r="J79" s="59"/>
      <c r="K79" s="59"/>
    </row>
    <row r="80" spans="1:11" ht="31.5">
      <c r="A80" s="314"/>
      <c r="B80" s="301"/>
      <c r="C80" s="149" t="s">
        <v>408</v>
      </c>
      <c r="D80" s="148" t="s">
        <v>120</v>
      </c>
      <c r="E80" s="148" t="s">
        <v>404</v>
      </c>
      <c r="F80" s="148" t="s">
        <v>390</v>
      </c>
      <c r="G80" s="85" t="s">
        <v>400</v>
      </c>
      <c r="H80" s="192">
        <f>245.3+135.7</f>
        <v>381</v>
      </c>
      <c r="I80" s="59"/>
      <c r="J80" s="59"/>
      <c r="K80" s="59"/>
    </row>
    <row r="81" spans="1:11" ht="31.5">
      <c r="A81" s="314"/>
      <c r="B81" s="301"/>
      <c r="C81" s="149" t="s">
        <v>409</v>
      </c>
      <c r="D81" s="148" t="s">
        <v>120</v>
      </c>
      <c r="E81" s="148" t="s">
        <v>404</v>
      </c>
      <c r="F81" s="148" t="s">
        <v>390</v>
      </c>
      <c r="G81" s="85" t="s">
        <v>400</v>
      </c>
      <c r="H81" s="192">
        <f>198.7+107.7</f>
        <v>306.4</v>
      </c>
      <c r="I81" s="59"/>
      <c r="J81" s="59"/>
      <c r="K81" s="59"/>
    </row>
    <row r="82" spans="1:11" ht="31.5">
      <c r="A82" s="315"/>
      <c r="B82" s="302"/>
      <c r="C82" s="149" t="s">
        <v>410</v>
      </c>
      <c r="D82" s="148" t="s">
        <v>120</v>
      </c>
      <c r="E82" s="148" t="s">
        <v>404</v>
      </c>
      <c r="F82" s="148" t="s">
        <v>390</v>
      </c>
      <c r="G82" s="85" t="s">
        <v>400</v>
      </c>
      <c r="H82" s="192">
        <f>320.1+146.9</f>
        <v>467</v>
      </c>
      <c r="I82" s="59"/>
      <c r="J82" s="59"/>
      <c r="K82" s="59"/>
    </row>
    <row r="83" spans="1:11" ht="30.75" customHeight="1">
      <c r="A83" s="313" t="s">
        <v>65</v>
      </c>
      <c r="B83" s="293" t="s">
        <v>236</v>
      </c>
      <c r="C83" s="279" t="s">
        <v>224</v>
      </c>
      <c r="D83" s="42" t="s">
        <v>118</v>
      </c>
      <c r="E83" s="42"/>
      <c r="F83" s="42" t="s">
        <v>237</v>
      </c>
      <c r="G83" s="9"/>
      <c r="H83" s="163">
        <f>H84+H85</f>
        <v>2892</v>
      </c>
      <c r="I83" s="59"/>
      <c r="J83" s="59"/>
      <c r="K83" s="59"/>
    </row>
    <row r="84" spans="1:11" ht="15.75" customHeight="1">
      <c r="A84" s="314"/>
      <c r="B84" s="294"/>
      <c r="C84" s="280"/>
      <c r="D84" s="102" t="s">
        <v>118</v>
      </c>
      <c r="E84" s="102" t="s">
        <v>361</v>
      </c>
      <c r="F84" s="102" t="s">
        <v>237</v>
      </c>
      <c r="G84" s="102" t="s">
        <v>248</v>
      </c>
      <c r="H84" s="192">
        <f>'Прил 6'!F487</f>
        <v>892</v>
      </c>
      <c r="I84" s="59"/>
      <c r="J84" s="59"/>
      <c r="K84" s="59"/>
    </row>
    <row r="85" spans="1:11" ht="15.75">
      <c r="A85" s="315"/>
      <c r="B85" s="295"/>
      <c r="C85" s="281"/>
      <c r="D85" s="102" t="s">
        <v>118</v>
      </c>
      <c r="E85" s="102" t="s">
        <v>361</v>
      </c>
      <c r="F85" s="102" t="s">
        <v>237</v>
      </c>
      <c r="G85" s="102" t="s">
        <v>302</v>
      </c>
      <c r="H85" s="192">
        <f>'Прил 6'!F490</f>
        <v>2000</v>
      </c>
      <c r="I85" s="59"/>
      <c r="J85" s="59"/>
      <c r="K85" s="59"/>
    </row>
    <row r="86" spans="1:11" ht="23.25" customHeight="1">
      <c r="A86" s="306" t="s">
        <v>107</v>
      </c>
      <c r="B86" s="325" t="s">
        <v>251</v>
      </c>
      <c r="C86" s="279" t="s">
        <v>436</v>
      </c>
      <c r="D86" s="118"/>
      <c r="E86" s="118"/>
      <c r="F86" s="19" t="s">
        <v>252</v>
      </c>
      <c r="G86" s="118"/>
      <c r="H86" s="195">
        <f>SUM(H87:H88)</f>
        <v>987.9000000000001</v>
      </c>
      <c r="I86" s="59"/>
      <c r="J86" s="59"/>
      <c r="K86" s="59"/>
    </row>
    <row r="87" spans="1:11" ht="21.75" customHeight="1">
      <c r="A87" s="306"/>
      <c r="B87" s="325"/>
      <c r="C87" s="280"/>
      <c r="D87" s="7" t="s">
        <v>201</v>
      </c>
      <c r="E87" s="7" t="s">
        <v>360</v>
      </c>
      <c r="F87" s="7" t="s">
        <v>252</v>
      </c>
      <c r="G87" s="7" t="s">
        <v>248</v>
      </c>
      <c r="H87" s="192">
        <f>'Прил 6'!F365</f>
        <v>336.7</v>
      </c>
      <c r="I87" s="59"/>
      <c r="J87" s="59"/>
      <c r="K87" s="59"/>
    </row>
    <row r="88" spans="1:11" ht="33.75" customHeight="1">
      <c r="A88" s="306"/>
      <c r="B88" s="325"/>
      <c r="C88" s="281"/>
      <c r="D88" s="7" t="s">
        <v>201</v>
      </c>
      <c r="E88" s="7" t="s">
        <v>362</v>
      </c>
      <c r="F88" s="7" t="s">
        <v>252</v>
      </c>
      <c r="G88" s="7" t="s">
        <v>248</v>
      </c>
      <c r="H88" s="192">
        <f>'Прил 6'!F657</f>
        <v>651.2</v>
      </c>
      <c r="I88" s="59"/>
      <c r="J88" s="59"/>
      <c r="K88" s="59"/>
    </row>
    <row r="89" spans="1:11" ht="78.75">
      <c r="A89" s="103" t="s">
        <v>56</v>
      </c>
      <c r="B89" s="121" t="s">
        <v>347</v>
      </c>
      <c r="C89" s="107" t="s">
        <v>224</v>
      </c>
      <c r="D89" s="23" t="s">
        <v>118</v>
      </c>
      <c r="E89" s="23" t="s">
        <v>367</v>
      </c>
      <c r="F89" s="23" t="s">
        <v>317</v>
      </c>
      <c r="G89" s="23" t="s">
        <v>302</v>
      </c>
      <c r="H89" s="163">
        <f>'Прил 6'!F221</f>
        <v>10000</v>
      </c>
      <c r="I89" s="59"/>
      <c r="J89" s="59"/>
      <c r="K89" s="59"/>
    </row>
    <row r="90" spans="1:11" ht="78.75">
      <c r="A90" s="119">
        <v>15</v>
      </c>
      <c r="B90" s="125" t="s">
        <v>412</v>
      </c>
      <c r="C90" s="107" t="s">
        <v>224</v>
      </c>
      <c r="D90" s="23" t="s">
        <v>118</v>
      </c>
      <c r="E90" s="23" t="s">
        <v>361</v>
      </c>
      <c r="F90" s="23" t="s">
        <v>300</v>
      </c>
      <c r="G90" s="23" t="s">
        <v>302</v>
      </c>
      <c r="H90" s="163">
        <f>'Прил 6'!F494</f>
        <v>996.8</v>
      </c>
      <c r="I90" s="59"/>
      <c r="J90" s="59"/>
      <c r="K90" s="59"/>
    </row>
    <row r="91" spans="1:11" ht="94.5">
      <c r="A91" s="103" t="s">
        <v>238</v>
      </c>
      <c r="B91" s="125" t="s">
        <v>344</v>
      </c>
      <c r="C91" s="107" t="s">
        <v>224</v>
      </c>
      <c r="D91" s="23" t="s">
        <v>118</v>
      </c>
      <c r="E91" s="23" t="s">
        <v>361</v>
      </c>
      <c r="F91" s="23" t="s">
        <v>303</v>
      </c>
      <c r="G91" s="23" t="s">
        <v>248</v>
      </c>
      <c r="H91" s="163">
        <f>'Прил 6'!F498</f>
        <v>350</v>
      </c>
      <c r="I91" s="59"/>
      <c r="J91" s="59"/>
      <c r="K91" s="59"/>
    </row>
    <row r="92" spans="1:11" ht="15.75">
      <c r="A92" s="324" t="s">
        <v>243</v>
      </c>
      <c r="B92" s="316" t="s">
        <v>298</v>
      </c>
      <c r="C92" s="279" t="s">
        <v>224</v>
      </c>
      <c r="D92" s="23"/>
      <c r="E92" s="23"/>
      <c r="F92" s="23" t="s">
        <v>299</v>
      </c>
      <c r="G92" s="23"/>
      <c r="H92" s="163">
        <f>H93+H94</f>
        <v>4778.2</v>
      </c>
      <c r="I92" s="59"/>
      <c r="J92" s="59"/>
      <c r="K92" s="59"/>
    </row>
    <row r="93" spans="1:11" ht="15.75" customHeight="1">
      <c r="A93" s="324"/>
      <c r="B93" s="317"/>
      <c r="C93" s="280"/>
      <c r="D93" s="23" t="s">
        <v>118</v>
      </c>
      <c r="E93" s="23" t="s">
        <v>361</v>
      </c>
      <c r="F93" s="23" t="s">
        <v>299</v>
      </c>
      <c r="G93" s="23" t="s">
        <v>259</v>
      </c>
      <c r="H93" s="163">
        <v>1908</v>
      </c>
      <c r="I93" s="59"/>
      <c r="J93" s="59"/>
      <c r="K93" s="59"/>
    </row>
    <row r="94" spans="1:11" ht="15.75">
      <c r="A94" s="324"/>
      <c r="B94" s="318"/>
      <c r="C94" s="281"/>
      <c r="D94" s="23" t="s">
        <v>118</v>
      </c>
      <c r="E94" s="23" t="s">
        <v>368</v>
      </c>
      <c r="F94" s="23" t="s">
        <v>299</v>
      </c>
      <c r="G94" s="23" t="s">
        <v>248</v>
      </c>
      <c r="H94" s="163">
        <f>'Прил 6'!F764</f>
        <v>2870.2</v>
      </c>
      <c r="I94" s="59"/>
      <c r="J94" s="59"/>
      <c r="K94" s="59"/>
    </row>
    <row r="95" spans="1:11" ht="78.75">
      <c r="A95" s="103" t="s">
        <v>411</v>
      </c>
      <c r="B95" s="124" t="s">
        <v>348</v>
      </c>
      <c r="C95" s="107" t="s">
        <v>224</v>
      </c>
      <c r="D95" s="23" t="s">
        <v>118</v>
      </c>
      <c r="E95" s="23" t="s">
        <v>361</v>
      </c>
      <c r="F95" s="23" t="s">
        <v>304</v>
      </c>
      <c r="G95" s="23" t="s">
        <v>259</v>
      </c>
      <c r="H95" s="163">
        <f>'Прил 6'!F506</f>
        <v>1216.4</v>
      </c>
      <c r="I95" s="59"/>
      <c r="J95" s="59"/>
      <c r="K95" s="59"/>
    </row>
    <row r="96" spans="1:8" ht="17.25" customHeight="1">
      <c r="A96" s="87"/>
      <c r="B96" s="126" t="s">
        <v>181</v>
      </c>
      <c r="C96" s="86"/>
      <c r="D96" s="87"/>
      <c r="E96" s="87"/>
      <c r="F96" s="87"/>
      <c r="G96" s="87"/>
      <c r="H96" s="163">
        <f>H11+H20+H24+H25+H26+H27+H28+H58+H61+H70+H86+H89+H90+H91+H94+H95+H71+H83</f>
        <v>54481.4</v>
      </c>
    </row>
    <row r="97" spans="1:8" ht="12.75">
      <c r="A97" s="71"/>
      <c r="C97" s="80"/>
      <c r="D97" s="71"/>
      <c r="E97" s="71"/>
      <c r="F97" s="71"/>
      <c r="G97" s="71"/>
      <c r="H97" s="196"/>
    </row>
    <row r="98" spans="1:7" ht="12.75">
      <c r="A98" s="71"/>
      <c r="D98" s="71"/>
      <c r="E98" s="71"/>
      <c r="F98" s="71"/>
      <c r="G98" s="71"/>
    </row>
    <row r="99" spans="1:7" ht="12.75">
      <c r="A99" s="71"/>
      <c r="D99" s="71"/>
      <c r="E99" s="71"/>
      <c r="F99" s="71"/>
      <c r="G99" s="71"/>
    </row>
    <row r="100" spans="1:7" ht="12.75">
      <c r="A100" s="71"/>
      <c r="D100" s="71"/>
      <c r="E100" s="71"/>
      <c r="F100" s="71"/>
      <c r="G100" s="71"/>
    </row>
    <row r="101" spans="1:7" ht="12.75">
      <c r="A101" s="71"/>
      <c r="D101" s="71"/>
      <c r="E101" s="71"/>
      <c r="F101" s="71"/>
      <c r="G101" s="71"/>
    </row>
    <row r="102" ht="12.75">
      <c r="A102" s="71"/>
    </row>
    <row r="103" ht="12.75">
      <c r="A103" s="71"/>
    </row>
    <row r="104" ht="12.75">
      <c r="A104" s="71"/>
    </row>
    <row r="105" ht="12.75">
      <c r="A105" s="71"/>
    </row>
    <row r="106" ht="12.75">
      <c r="A106" s="71"/>
    </row>
    <row r="107" ht="12.75">
      <c r="A107" s="71"/>
    </row>
    <row r="108" ht="12.75">
      <c r="A108" s="71"/>
    </row>
    <row r="109" ht="12.75">
      <c r="A109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71"/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  <row r="119" ht="12.75">
      <c r="A119" s="71"/>
    </row>
    <row r="120" ht="12.75">
      <c r="A120" s="71"/>
    </row>
    <row r="121" ht="12.75">
      <c r="A121" s="71"/>
    </row>
  </sheetData>
  <sheetProtection/>
  <autoFilter ref="D9:G96"/>
  <mergeCells count="56">
    <mergeCell ref="C92:C94"/>
    <mergeCell ref="B83:B85"/>
    <mergeCell ref="A83:A85"/>
    <mergeCell ref="B92:B94"/>
    <mergeCell ref="A92:A94"/>
    <mergeCell ref="C83:C85"/>
    <mergeCell ref="B86:B88"/>
    <mergeCell ref="A86:A88"/>
    <mergeCell ref="C86:C88"/>
    <mergeCell ref="E1:G1"/>
    <mergeCell ref="A2:B2"/>
    <mergeCell ref="A3:B3"/>
    <mergeCell ref="C3:D3"/>
    <mergeCell ref="E3:H3"/>
    <mergeCell ref="D61:E61"/>
    <mergeCell ref="A6:H6"/>
    <mergeCell ref="C58:C60"/>
    <mergeCell ref="B58:B60"/>
    <mergeCell ref="A58:A60"/>
    <mergeCell ref="A7:H7"/>
    <mergeCell ref="H9:H10"/>
    <mergeCell ref="C72:C73"/>
    <mergeCell ref="C64:C67"/>
    <mergeCell ref="C68:C69"/>
    <mergeCell ref="B46:B51"/>
    <mergeCell ref="A71:A82"/>
    <mergeCell ref="B40:B43"/>
    <mergeCell ref="A40:A43"/>
    <mergeCell ref="B61:B69"/>
    <mergeCell ref="B71:B82"/>
    <mergeCell ref="A46:A51"/>
    <mergeCell ref="A30:A33"/>
    <mergeCell ref="A44:A45"/>
    <mergeCell ref="C20:C23"/>
    <mergeCell ref="B20:B23"/>
    <mergeCell ref="A20:A23"/>
    <mergeCell ref="A61:A69"/>
    <mergeCell ref="C62:C63"/>
    <mergeCell ref="C74:C75"/>
    <mergeCell ref="A9:A10"/>
    <mergeCell ref="B11:B19"/>
    <mergeCell ref="A11:A19"/>
    <mergeCell ref="C11:C19"/>
    <mergeCell ref="C9:C10"/>
    <mergeCell ref="B52:B55"/>
    <mergeCell ref="A52:A55"/>
    <mergeCell ref="B44:B45"/>
    <mergeCell ref="B9:B10"/>
    <mergeCell ref="D56:E56"/>
    <mergeCell ref="C28:C57"/>
    <mergeCell ref="A56:A57"/>
    <mergeCell ref="B56:B57"/>
    <mergeCell ref="D29:H29"/>
    <mergeCell ref="B34:B39"/>
    <mergeCell ref="A34:A39"/>
    <mergeCell ref="B30:B33"/>
  </mergeCells>
  <printOptions/>
  <pageMargins left="0.9448818897637796" right="0.4330708661417323" top="0.984251968503937" bottom="0.984251968503937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Типаева Марина Альбертовна</cp:lastModifiedBy>
  <cp:lastPrinted>2013-05-27T03:11:26Z</cp:lastPrinted>
  <dcterms:created xsi:type="dcterms:W3CDTF">2004-09-01T05:21:12Z</dcterms:created>
  <dcterms:modified xsi:type="dcterms:W3CDTF">2013-05-27T05:34:46Z</dcterms:modified>
  <cp:category/>
  <cp:version/>
  <cp:contentType/>
  <cp:contentStatus/>
</cp:coreProperties>
</file>