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36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<sst xmlns="http://schemas.openxmlformats.org/spreadsheetml/2006/main" count="230" uniqueCount="229">
  <si>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</si>
  <si>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</si>
  <si>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</si>
  <si>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</si>
  <si>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</si>
  <si>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</si>
  <si>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</si>
  <si>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</si>
  <si>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</si>
  <si>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</si>
  <si>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</si>
  <si>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</si>
  <si>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</si>
  <si>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</si>
  <si>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</si>
  <si>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</si>
  <si>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</si>
  <si>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</si>
  <si>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</si>
  <si>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</si>
  <si>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</si>
  <si>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</si>
  <si>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</si>
  <si>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</si>
  <si>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</si>
  <si>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</si>
  <si>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</si>
  <si>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</si>
  <si>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</si>
  <si>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</si>
  <si>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</si>
  <si>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</si>
  <si>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</si>
  <si>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</si>
  <si>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</si>
  <si>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</si>
  <si>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</si>
  <si>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</si>
  <si>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</si>
  <si>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</si>
  <si>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</si>
  <si>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</si>
  <si>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</si>
  <si>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</si>
  <si>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</si>
  <si>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</si>
  <si>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</si>
  <si>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</si>
  <si>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</si>
  <si>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</si>
  <si>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</si>
  <si>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</si>
  <si>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</si>
  <si>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</si>
  <si>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</si>
  <si>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</si>
  <si>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</si>
  <si>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</si>
  <si>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</si>
  <si>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</si>
  <si>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</si>
  <si>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</si>
  <si>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</si>
  <si>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</si>
  <si>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</si>
  <si>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</si>
  <si>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</si>
  <si>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</si>
  <si>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</si>
  <si>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</si>
  <si>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</si>
  <si>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</si>
  <si>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</si>
  <si>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</si>
  <si>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</si>
  <si>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</si>
  <si>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</si>
  <si>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</si>
  <si>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</si>
  <si>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</si>
  <si>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</si>
  <si>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</si>
  <si>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</si>
  <si>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</si>
  <si>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</si>
  <si>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</si>
  <si>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</si>
  <si>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</si>
  <si>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</si>
  <si>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</si>
  <si>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</si>
  <si>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</si>
  <si>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</si>
  <si>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</si>
  <si>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</si>
  <si>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</si>
  <si>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</si>
  <si>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</si>
  <si>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</si>
  <si>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</si>
  <si>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</si>
  <si>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</si>
  <si>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</si>
  <si>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</si>
  <si>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</si>
  <si>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</si>
  <si>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</si>
  <si>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</si>
  <si>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</si>
  <si>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</si>
  <si>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</si>
  <si>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</si>
  <si>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</si>
  <si>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</si>
  <si>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</si>
  <si>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</si>
  <si>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</si>
  <si>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</si>
  <si>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</si>
  <si>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</si>
  <si>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</si>
  <si>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</si>
  <si>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</si>
  <si>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</si>
  <si>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</si>
  <si>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</si>
  <si>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</si>
  <si>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</si>
  <si>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</si>
  <si>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</si>
  <si>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</si>
  <si>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</si>
  <si>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</si>
  <si>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</si>
  <si>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</si>
  <si>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</si>
  <si>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</si>
  <si>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</si>
  <si>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</si>
  <si>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</si>
  <si>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</si>
  <si>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</si>
  <si>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</si>
  <si>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</si>
  <si>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</si>
  <si>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</si>
  <si>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</si>
  <si>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</si>
  <si>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</si>
  <si>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</si>
  <si>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</si>
  <si>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</si>
  <si>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</si>
  <si>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</si>
  <si>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</si>
  <si>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</si>
  <si>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</si>
  <si>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</si>
  <si>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</si>
  <si>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</si>
  <si>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</si>
  <si>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</si>
  <si>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</si>
  <si>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</si>
  <si>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</si>
  <si>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</si>
  <si>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</si>
  <si>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</si>
  <si>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</si>
  <si>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</si>
  <si>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</si>
  <si>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</si>
  <si>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</si>
  <si>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</si>
  <si>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</si>
  <si>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</si>
  <si>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</si>
  <si>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</si>
  <si>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</si>
  <si>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</si>
  <si>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</si>
  <si>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</si>
  <si>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</si>
  <si>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</si>
  <si>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</si>
  <si>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</si>
  <si>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</si>
  <si>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</si>
  <si>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</si>
  <si>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</si>
  <si>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</si>
  <si>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</si>
  <si>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</si>
  <si>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</si>
  <si>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</si>
  <si>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</si>
  <si>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</si>
  <si>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</si>
  <si>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</si>
  <si>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</si>
  <si>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</si>
  <si>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</si>
  <si>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</si>
  <si>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</si>
  <si>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</si>
  <si>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</si>
  <si>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</si>
  <si>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</si>
  <si>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</si>
  <si>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</si>
  <si>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Т.Ю. Меледина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</si>
  <si>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</si>
  <si>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</si>
  <si>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</si>
  <si>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</si>
  <si>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</si>
  <si>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</si>
  <si>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</si>
  <si>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</si>
  <si>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</si>
  <si>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</si>
  <si>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</si>
  <si>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</si>
  <si>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на 01.03.2022 года</t>
  </si>
  <si>
    <t>Исполнено на 01.03.2022 г.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</si>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</sst>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="120" zoomScaleNormal="90" zoomScaleSheetLayoutView="120" zoomScalePageLayoutView="0" workbookViewId="0" topLeftCell="A76">
      <selection activeCell="C78" sqref="C78:C79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213</v>
      </c>
      <c r="E6" s="6" t="s">
        <v>224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+D8+D20+D27+D43+D51+D53+D57+D62+D64+D69+D74+D77</f>
        <v>1632833920.52</v>
      </c>
      <c r="E7" s="44">
        <f>+E8+E20+E27+E43+E51+E53+E57+E62+E64+E69+E74+E77</f>
        <v>135677775.46</v>
      </c>
      <c r="F7" s="47">
        <f>+E7/D7</f>
        <v>0.08309343268468566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989554800</v>
      </c>
      <c r="E8" s="44">
        <f>SUM(E9:E19)</f>
        <v>72484402.85000001</v>
      </c>
      <c r="F8" s="47">
        <f>+E8/D8</f>
        <v>0.07324950861741059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283696700</v>
      </c>
      <c r="E9" s="45">
        <v>22157663.3</v>
      </c>
      <c r="F9" s="48">
        <f>+E9/D9</f>
        <v>0.07810335227727358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444406700</v>
      </c>
      <c r="E10" s="45">
        <v>33063310.15</v>
      </c>
      <c r="F10" s="48">
        <f aca="true" t="shared" si="0" ref="F10:F26">+E10/D10</f>
        <v>0.07439876615271551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106310700</v>
      </c>
      <c r="E11" s="45">
        <v>6642760.36</v>
      </c>
      <c r="F11" s="48">
        <f t="shared" si="0"/>
        <v>0.06248440053541177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2007000</v>
      </c>
      <c r="E12" s="45">
        <v>89212</v>
      </c>
      <c r="F12" s="48">
        <f t="shared" si="0"/>
        <v>0.04445042351768809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19726400</v>
      </c>
      <c r="E13" s="45">
        <v>246495.27</v>
      </c>
      <c r="F13" s="48">
        <f t="shared" si="0"/>
        <v>0.012495704740854895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1339800</v>
      </c>
      <c r="E14" s="45">
        <v>59000</v>
      </c>
      <c r="F14" s="48">
        <f t="shared" si="0"/>
        <v>0.044036423346768175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119154100</v>
      </c>
      <c r="E15" s="45">
        <v>10203561.77</v>
      </c>
      <c r="F15" s="48">
        <f t="shared" si="0"/>
        <v>0.08563332499678987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7915100</v>
      </c>
      <c r="E16" s="45">
        <v>0</v>
      </c>
      <c r="F16" s="48">
        <f t="shared" si="0"/>
        <v>0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22400</v>
      </c>
      <c r="F17" s="48">
        <f>+E17/D17</f>
        <v>0.039808068242402704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0</v>
      </c>
      <c r="F18" s="48">
        <f t="shared" si="0"/>
        <v>0</v>
      </c>
    </row>
    <row r="19" spans="1:6" s="2" customFormat="1" ht="12.75">
      <c r="A19" s="33" t="s">
        <v>214</v>
      </c>
      <c r="B19" s="63" t="s">
        <v>215</v>
      </c>
      <c r="C19" s="15" t="s">
        <v>216</v>
      </c>
      <c r="D19" s="45">
        <v>4124800</v>
      </c>
      <c r="E19" s="45">
        <v>0</v>
      </c>
      <c r="F19" s="48">
        <f>+E19/D19</f>
        <v>0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247111700</v>
      </c>
      <c r="E20" s="44">
        <f>SUM(E21:E26)</f>
        <v>20710792.29</v>
      </c>
      <c r="F20" s="47">
        <f>+E20/D20</f>
        <v>0.08381145971639546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36277500</v>
      </c>
      <c r="E21" s="45">
        <v>3670593.58</v>
      </c>
      <c r="F21" s="48">
        <f t="shared" si="0"/>
        <v>0.10118099593411894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90065900</v>
      </c>
      <c r="E22" s="45">
        <v>5710825.18</v>
      </c>
      <c r="F22" s="48">
        <f t="shared" si="0"/>
        <v>0.06340718496123393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35513000</v>
      </c>
      <c r="E23" s="45">
        <v>2765891.43</v>
      </c>
      <c r="F23" s="48">
        <f t="shared" si="0"/>
        <v>0.07788391377805311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10208200</v>
      </c>
      <c r="E24" s="45">
        <v>951170.74</v>
      </c>
      <c r="F24" s="48">
        <f t="shared" si="0"/>
        <v>0.09317712623185283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74778100</v>
      </c>
      <c r="E25" s="45">
        <v>7599011.36</v>
      </c>
      <c r="F25" s="48">
        <f t="shared" si="0"/>
        <v>0.10162081358044668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13300</v>
      </c>
      <c r="F26" s="48">
        <f t="shared" si="0"/>
        <v>0.04944237918215613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</f>
        <v>166756000</v>
      </c>
      <c r="E27" s="44">
        <f>+E28+E36+E38+E41</f>
        <v>13872997.2</v>
      </c>
      <c r="F27" s="47">
        <f>+E27/D27</f>
        <v>0.08319339154213341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137150600</v>
      </c>
      <c r="E28" s="46">
        <f>SUM(E29:E35)</f>
        <v>12735684.04</v>
      </c>
      <c r="F28" s="49">
        <f>+E28/D28</f>
        <v>0.09285912012050986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100353400</v>
      </c>
      <c r="E29" s="45">
        <v>9417153.13</v>
      </c>
      <c r="F29" s="48">
        <f aca="true" t="shared" si="1" ref="F29:F34">+E29/D29</f>
        <v>0.09383990108954954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6427900</v>
      </c>
      <c r="E30" s="45">
        <v>528009.11</v>
      </c>
      <c r="F30" s="48">
        <f t="shared" si="1"/>
        <v>0.08214332985889637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12068000</v>
      </c>
      <c r="E31" s="45">
        <v>1062840.03</v>
      </c>
      <c r="F31" s="48">
        <f t="shared" si="1"/>
        <v>0.08807093387470998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11345800</v>
      </c>
      <c r="E32" s="45">
        <v>1245534.57</v>
      </c>
      <c r="F32" s="48">
        <f t="shared" si="1"/>
        <v>0.10977935183063336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84300</v>
      </c>
      <c r="F33" s="48">
        <f t="shared" si="1"/>
        <v>0.17879109225874867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6310000</v>
      </c>
      <c r="E34" s="45">
        <v>397847.2</v>
      </c>
      <c r="F34" s="48">
        <f t="shared" si="1"/>
        <v>0.06305026941362916</v>
      </c>
    </row>
    <row r="35" spans="1:6" s="2" customFormat="1" ht="25.5">
      <c r="A35" s="33" t="s">
        <v>201</v>
      </c>
      <c r="B35" s="62" t="s">
        <v>203</v>
      </c>
      <c r="C35" s="15" t="s">
        <v>202</v>
      </c>
      <c r="D35" s="45">
        <v>174000</v>
      </c>
      <c r="E35" s="45">
        <v>0</v>
      </c>
      <c r="F35" s="48">
        <f>+E35/D35</f>
        <v>0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23576800</v>
      </c>
      <c r="E38" s="46">
        <f>+E39+E40</f>
        <v>1137313.16</v>
      </c>
      <c r="F38" s="49">
        <f aca="true" t="shared" si="2" ref="F38:F72">+E38/D38</f>
        <v>0.04823865664551593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21476100</v>
      </c>
      <c r="E39" s="45">
        <v>1137313.16</v>
      </c>
      <c r="F39" s="48">
        <f t="shared" si="2"/>
        <v>0.05295715516318139</v>
      </c>
    </row>
    <row r="40" spans="1:6" s="2" customFormat="1" ht="12.75">
      <c r="A40" s="33" t="s">
        <v>211</v>
      </c>
      <c r="B40" s="62" t="s">
        <v>217</v>
      </c>
      <c r="C40" s="15" t="s">
        <v>212</v>
      </c>
      <c r="D40" s="45">
        <v>2100700</v>
      </c>
      <c r="E40" s="45">
        <v>0</v>
      </c>
      <c r="F40" s="48">
        <f>+E40/D40</f>
        <v>0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0</v>
      </c>
      <c r="F41" s="49">
        <f t="shared" si="2"/>
        <v>0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0</v>
      </c>
      <c r="F42" s="48">
        <f t="shared" si="2"/>
        <v>0</v>
      </c>
    </row>
    <row r="43" spans="1:6" s="58" customFormat="1" ht="31.5">
      <c r="A43" s="14" t="s">
        <v>93</v>
      </c>
      <c r="B43" s="59" t="s">
        <v>158</v>
      </c>
      <c r="C43" s="14" t="s">
        <v>50</v>
      </c>
      <c r="D43" s="44">
        <f>+D44+D48</f>
        <v>763900</v>
      </c>
      <c r="E43" s="44">
        <f>+E44+E48</f>
        <v>136980</v>
      </c>
      <c r="F43" s="47">
        <f t="shared" si="2"/>
        <v>0.17931666448488023</v>
      </c>
    </row>
    <row r="44" spans="1:6" s="16" customFormat="1" ht="15.75">
      <c r="A44" s="38" t="s">
        <v>94</v>
      </c>
      <c r="B44" s="65" t="s">
        <v>181</v>
      </c>
      <c r="C44" s="55" t="s">
        <v>51</v>
      </c>
      <c r="D44" s="46">
        <f>+D45+D46+D47</f>
        <v>674800</v>
      </c>
      <c r="E44" s="46">
        <f>+E45+E46+E47</f>
        <v>136980</v>
      </c>
      <c r="F44" s="49">
        <f t="shared" si="2"/>
        <v>0.20299347954949615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136980</v>
      </c>
      <c r="F45" s="48">
        <f t="shared" si="2"/>
        <v>0.26774824081313525</v>
      </c>
    </row>
    <row r="46" spans="1:6" s="2" customFormat="1" ht="12.75">
      <c r="A46" s="33" t="s">
        <v>204</v>
      </c>
      <c r="B46" s="62" t="s">
        <v>208</v>
      </c>
      <c r="C46" s="15" t="s">
        <v>206</v>
      </c>
      <c r="D46" s="45">
        <v>39200</v>
      </c>
      <c r="E46" s="45">
        <v>0</v>
      </c>
      <c r="F46" s="48">
        <f>+E46/D46</f>
        <v>0</v>
      </c>
    </row>
    <row r="47" spans="1:6" s="2" customFormat="1" ht="25.5">
      <c r="A47" s="33" t="s">
        <v>205</v>
      </c>
      <c r="B47" s="62" t="s">
        <v>209</v>
      </c>
      <c r="C47" s="15" t="s">
        <v>207</v>
      </c>
      <c r="D47" s="45">
        <v>124000</v>
      </c>
      <c r="E47" s="45">
        <v>0</v>
      </c>
      <c r="F47" s="48">
        <f>+E47/D47</f>
        <v>0</v>
      </c>
    </row>
    <row r="48" spans="1:6" s="16" customFormat="1" ht="47.25">
      <c r="A48" s="38" t="s">
        <v>148</v>
      </c>
      <c r="B48" s="65" t="s">
        <v>182</v>
      </c>
      <c r="C48" s="55" t="s">
        <v>150</v>
      </c>
      <c r="D48" s="46">
        <f>+D49+D50</f>
        <v>89100</v>
      </c>
      <c r="E48" s="46">
        <f>+E49+E50</f>
        <v>0</v>
      </c>
      <c r="F48" s="49">
        <f>+E48/D48</f>
        <v>0</v>
      </c>
    </row>
    <row r="49" spans="1:6" s="2" customFormat="1" ht="25.5">
      <c r="A49" s="33" t="s">
        <v>149</v>
      </c>
      <c r="B49" s="62" t="s">
        <v>220</v>
      </c>
      <c r="C49" s="15" t="s">
        <v>151</v>
      </c>
      <c r="D49" s="45">
        <v>61400</v>
      </c>
      <c r="E49" s="45">
        <v>0</v>
      </c>
      <c r="F49" s="48">
        <f>+E49/D49</f>
        <v>0</v>
      </c>
    </row>
    <row r="50" spans="1:6" s="2" customFormat="1" ht="38.25">
      <c r="A50" s="33" t="s">
        <v>218</v>
      </c>
      <c r="B50" s="62" t="s">
        <v>221</v>
      </c>
      <c r="C50" s="15" t="s">
        <v>219</v>
      </c>
      <c r="D50" s="45">
        <v>27700</v>
      </c>
      <c r="E50" s="45">
        <v>0</v>
      </c>
      <c r="F50" s="48">
        <f>+E50/D50</f>
        <v>0</v>
      </c>
    </row>
    <row r="51" spans="1:6" s="58" customFormat="1" ht="31.5">
      <c r="A51" s="14" t="s">
        <v>96</v>
      </c>
      <c r="B51" s="59" t="s">
        <v>159</v>
      </c>
      <c r="C51" s="14" t="s">
        <v>56</v>
      </c>
      <c r="D51" s="44">
        <f>+D52</f>
        <v>1764300</v>
      </c>
      <c r="E51" s="44">
        <f>+E52</f>
        <v>522784.27</v>
      </c>
      <c r="F51" s="47">
        <f t="shared" si="2"/>
        <v>0.29631257155812507</v>
      </c>
    </row>
    <row r="52" spans="1:6" s="2" customFormat="1" ht="25.5">
      <c r="A52" s="33" t="s">
        <v>97</v>
      </c>
      <c r="B52" s="62" t="s">
        <v>12</v>
      </c>
      <c r="C52" s="15" t="s">
        <v>57</v>
      </c>
      <c r="D52" s="45">
        <v>1764300</v>
      </c>
      <c r="E52" s="45">
        <v>522784.27</v>
      </c>
      <c r="F52" s="48">
        <f t="shared" si="2"/>
        <v>0.29631257155812507</v>
      </c>
    </row>
    <row r="53" spans="1:6" s="58" customFormat="1" ht="47.25">
      <c r="A53" s="14" t="s">
        <v>98</v>
      </c>
      <c r="B53" s="59" t="s">
        <v>154</v>
      </c>
      <c r="C53" s="14" t="s">
        <v>25</v>
      </c>
      <c r="D53" s="44">
        <f>SUM(D54:D56)</f>
        <v>95927100</v>
      </c>
      <c r="E53" s="44">
        <f>SUM(E54:E56)</f>
        <v>671990.07</v>
      </c>
      <c r="F53" s="47">
        <f t="shared" si="2"/>
        <v>0.007005216148512777</v>
      </c>
    </row>
    <row r="54" spans="1:6" s="2" customFormat="1" ht="25.5">
      <c r="A54" s="33" t="s">
        <v>99</v>
      </c>
      <c r="B54" s="62" t="s">
        <v>137</v>
      </c>
      <c r="C54" s="15" t="s">
        <v>26</v>
      </c>
      <c r="D54" s="45">
        <v>37371600</v>
      </c>
      <c r="E54" s="45">
        <v>0</v>
      </c>
      <c r="F54" s="48">
        <f t="shared" si="2"/>
        <v>0</v>
      </c>
    </row>
    <row r="55" spans="1:6" s="2" customFormat="1" ht="25.5">
      <c r="A55" s="33" t="s">
        <v>100</v>
      </c>
      <c r="B55" s="62" t="s">
        <v>183</v>
      </c>
      <c r="C55" s="15" t="s">
        <v>48</v>
      </c>
      <c r="D55" s="45">
        <v>50801700</v>
      </c>
      <c r="E55" s="45">
        <v>0</v>
      </c>
      <c r="F55" s="48">
        <f t="shared" si="2"/>
        <v>0</v>
      </c>
    </row>
    <row r="56" spans="1:6" s="2" customFormat="1" ht="25.5">
      <c r="A56" s="33" t="s">
        <v>101</v>
      </c>
      <c r="B56" s="62" t="s">
        <v>184</v>
      </c>
      <c r="C56" s="15" t="s">
        <v>42</v>
      </c>
      <c r="D56" s="45">
        <v>7753800</v>
      </c>
      <c r="E56" s="45">
        <v>671990.07</v>
      </c>
      <c r="F56" s="48">
        <f t="shared" si="2"/>
        <v>0.08666590188036832</v>
      </c>
    </row>
    <row r="57" spans="1:6" s="58" customFormat="1" ht="31.5">
      <c r="A57" s="14" t="s">
        <v>102</v>
      </c>
      <c r="B57" s="59" t="s">
        <v>156</v>
      </c>
      <c r="C57" s="14" t="s">
        <v>43</v>
      </c>
      <c r="D57" s="44">
        <f>+D58+D59+D60+D61</f>
        <v>118905707.05</v>
      </c>
      <c r="E57" s="44">
        <f>+E58+E59+E60+E61</f>
        <v>27126692.97</v>
      </c>
      <c r="F57" s="47">
        <f t="shared" si="2"/>
        <v>0.22813617313249052</v>
      </c>
    </row>
    <row r="58" spans="1:6" s="2" customFormat="1" ht="25.5">
      <c r="A58" s="33" t="s">
        <v>196</v>
      </c>
      <c r="B58" s="62" t="s">
        <v>185</v>
      </c>
      <c r="C58" s="15" t="s">
        <v>58</v>
      </c>
      <c r="D58" s="45">
        <v>41698300</v>
      </c>
      <c r="E58" s="45">
        <v>4338777.24</v>
      </c>
      <c r="F58" s="48">
        <f t="shared" si="2"/>
        <v>0.1040516577414427</v>
      </c>
    </row>
    <row r="59" spans="1:6" s="2" customFormat="1" ht="38.25">
      <c r="A59" s="33" t="s">
        <v>197</v>
      </c>
      <c r="B59" s="62" t="s">
        <v>186</v>
      </c>
      <c r="C59" s="15" t="s">
        <v>59</v>
      </c>
      <c r="D59" s="45">
        <v>480000</v>
      </c>
      <c r="E59" s="45">
        <v>420000</v>
      </c>
      <c r="F59" s="48">
        <f t="shared" si="2"/>
        <v>0.875</v>
      </c>
    </row>
    <row r="60" spans="1:6" s="2" customFormat="1" ht="25.5">
      <c r="A60" s="33" t="s">
        <v>198</v>
      </c>
      <c r="B60" s="62" t="s">
        <v>13</v>
      </c>
      <c r="C60" s="15" t="s">
        <v>60</v>
      </c>
      <c r="D60" s="45">
        <v>56455000</v>
      </c>
      <c r="E60" s="45">
        <v>9409200</v>
      </c>
      <c r="F60" s="48">
        <f t="shared" si="2"/>
        <v>0.1666672571074307</v>
      </c>
    </row>
    <row r="61" spans="1:6" s="2" customFormat="1" ht="25.5">
      <c r="A61" s="33" t="s">
        <v>199</v>
      </c>
      <c r="B61" s="62" t="s">
        <v>222</v>
      </c>
      <c r="C61" s="15" t="s">
        <v>127</v>
      </c>
      <c r="D61" s="45">
        <v>20272407.05</v>
      </c>
      <c r="E61" s="45">
        <v>12958715.73</v>
      </c>
      <c r="F61" s="48">
        <f>+E61/D61</f>
        <v>0.6392292586686197</v>
      </c>
    </row>
    <row r="62" spans="1:6" s="58" customFormat="1" ht="31.5">
      <c r="A62" s="14" t="s">
        <v>103</v>
      </c>
      <c r="B62" s="59" t="s">
        <v>160</v>
      </c>
      <c r="C62" s="14" t="s">
        <v>54</v>
      </c>
      <c r="D62" s="44">
        <f>+D63</f>
        <v>7635913.47</v>
      </c>
      <c r="E62" s="44">
        <f>+E63</f>
        <v>0</v>
      </c>
      <c r="F62" s="47">
        <f>+E62/D62</f>
        <v>0</v>
      </c>
    </row>
    <row r="63" spans="1:6" s="2" customFormat="1" ht="25.5">
      <c r="A63" s="33" t="s">
        <v>104</v>
      </c>
      <c r="B63" s="62" t="s">
        <v>138</v>
      </c>
      <c r="C63" s="15" t="s">
        <v>55</v>
      </c>
      <c r="D63" s="45">
        <v>7635913.47</v>
      </c>
      <c r="E63" s="45">
        <v>0</v>
      </c>
      <c r="F63" s="48">
        <f>+E63/D63</f>
        <v>0</v>
      </c>
    </row>
    <row r="64" spans="1:6" s="58" customFormat="1" ht="31.5">
      <c r="A64" s="14" t="s">
        <v>107</v>
      </c>
      <c r="B64" s="59" t="s">
        <v>161</v>
      </c>
      <c r="C64" s="14" t="s">
        <v>113</v>
      </c>
      <c r="D64" s="44">
        <f>SUM(D65:D68)</f>
        <v>1078800</v>
      </c>
      <c r="E64" s="44">
        <f>SUM(E65:E68)</f>
        <v>0</v>
      </c>
      <c r="F64" s="47">
        <f t="shared" si="2"/>
        <v>0</v>
      </c>
    </row>
    <row r="65" spans="1:6" s="2" customFormat="1" ht="25.5">
      <c r="A65" s="33" t="s">
        <v>108</v>
      </c>
      <c r="B65" s="62" t="s">
        <v>112</v>
      </c>
      <c r="C65" s="15" t="s">
        <v>114</v>
      </c>
      <c r="D65" s="45">
        <v>221700</v>
      </c>
      <c r="E65" s="45">
        <v>0</v>
      </c>
      <c r="F65" s="48">
        <f>+E65/D65</f>
        <v>0</v>
      </c>
    </row>
    <row r="66" spans="1:6" s="2" customFormat="1" ht="25.5">
      <c r="A66" s="33" t="s">
        <v>109</v>
      </c>
      <c r="B66" s="62" t="s">
        <v>118</v>
      </c>
      <c r="C66" s="15" t="s">
        <v>115</v>
      </c>
      <c r="D66" s="45">
        <v>138200</v>
      </c>
      <c r="E66" s="45">
        <v>0</v>
      </c>
      <c r="F66" s="48">
        <f>+E66/D66</f>
        <v>0</v>
      </c>
    </row>
    <row r="67" spans="1:6" s="2" customFormat="1" ht="25.5">
      <c r="A67" s="33" t="s">
        <v>110</v>
      </c>
      <c r="B67" s="62" t="s">
        <v>187</v>
      </c>
      <c r="C67" s="15" t="s">
        <v>116</v>
      </c>
      <c r="D67" s="45">
        <v>284700</v>
      </c>
      <c r="E67" s="45">
        <v>0</v>
      </c>
      <c r="F67" s="48">
        <f>+E67/D67</f>
        <v>0</v>
      </c>
    </row>
    <row r="68" spans="1:6" s="2" customFormat="1" ht="38.25">
      <c r="A68" s="33" t="s">
        <v>111</v>
      </c>
      <c r="B68" s="62" t="s">
        <v>139</v>
      </c>
      <c r="C68" s="15" t="s">
        <v>117</v>
      </c>
      <c r="D68" s="45">
        <v>434200</v>
      </c>
      <c r="E68" s="45">
        <v>0</v>
      </c>
      <c r="F68" s="48">
        <f t="shared" si="2"/>
        <v>0</v>
      </c>
    </row>
    <row r="69" spans="1:6" s="58" customFormat="1" ht="31.5">
      <c r="A69" s="14" t="s">
        <v>128</v>
      </c>
      <c r="B69" s="59" t="s">
        <v>162</v>
      </c>
      <c r="C69" s="14" t="s">
        <v>122</v>
      </c>
      <c r="D69" s="44">
        <f>+D70+D72</f>
        <v>3101600</v>
      </c>
      <c r="E69" s="44">
        <f>+E70+E72</f>
        <v>101135.81</v>
      </c>
      <c r="F69" s="47">
        <f>+E69/D69</f>
        <v>0.03260762509672427</v>
      </c>
    </row>
    <row r="70" spans="1:6" s="16" customFormat="1" ht="31.5">
      <c r="A70" s="38" t="s">
        <v>129</v>
      </c>
      <c r="B70" s="65" t="s">
        <v>140</v>
      </c>
      <c r="C70" s="57" t="s">
        <v>123</v>
      </c>
      <c r="D70" s="46">
        <f>+D71</f>
        <v>3093100</v>
      </c>
      <c r="E70" s="46">
        <f>+E71</f>
        <v>101135.81</v>
      </c>
      <c r="F70" s="49">
        <f t="shared" si="2"/>
        <v>0.03269723254986906</v>
      </c>
    </row>
    <row r="71" spans="1:6" s="2" customFormat="1" ht="12.75">
      <c r="A71" s="33" t="s">
        <v>130</v>
      </c>
      <c r="B71" s="62" t="s">
        <v>188</v>
      </c>
      <c r="C71" s="15" t="s">
        <v>124</v>
      </c>
      <c r="D71" s="45">
        <v>3093100</v>
      </c>
      <c r="E71" s="45">
        <v>101135.81</v>
      </c>
      <c r="F71" s="48">
        <f>+E71/D71</f>
        <v>0.03269723254986906</v>
      </c>
    </row>
    <row r="72" spans="1:6" s="16" customFormat="1" ht="31.5">
      <c r="A72" s="38" t="s">
        <v>131</v>
      </c>
      <c r="B72" s="65" t="s">
        <v>189</v>
      </c>
      <c r="C72" s="57" t="s">
        <v>125</v>
      </c>
      <c r="D72" s="46">
        <f>+D73</f>
        <v>8500</v>
      </c>
      <c r="E72" s="46">
        <f>+E73</f>
        <v>0</v>
      </c>
      <c r="F72" s="49">
        <f t="shared" si="2"/>
        <v>0</v>
      </c>
    </row>
    <row r="73" spans="1:6" s="2" customFormat="1" ht="12.75">
      <c r="A73" s="33" t="s">
        <v>132</v>
      </c>
      <c r="B73" s="62" t="s">
        <v>190</v>
      </c>
      <c r="C73" s="15" t="s">
        <v>126</v>
      </c>
      <c r="D73" s="45">
        <v>8500</v>
      </c>
      <c r="E73" s="45">
        <v>0</v>
      </c>
      <c r="F73" s="48">
        <f aca="true" t="shared" si="3" ref="F73:F79">+E73/D73</f>
        <v>0</v>
      </c>
    </row>
    <row r="74" spans="1:6" s="58" customFormat="1" ht="31.5">
      <c r="A74" s="14" t="s">
        <v>142</v>
      </c>
      <c r="B74" s="59" t="s">
        <v>157</v>
      </c>
      <c r="C74" s="14" t="s">
        <v>145</v>
      </c>
      <c r="D74" s="44">
        <f>+D75+D76</f>
        <v>90200</v>
      </c>
      <c r="E74" s="44">
        <f>+E75+E76</f>
        <v>0</v>
      </c>
      <c r="F74" s="47">
        <f t="shared" si="3"/>
        <v>0</v>
      </c>
    </row>
    <row r="75" spans="1:6" s="2" customFormat="1" ht="38.25">
      <c r="A75" s="33" t="s">
        <v>143</v>
      </c>
      <c r="B75" s="62" t="s">
        <v>141</v>
      </c>
      <c r="C75" s="15" t="s">
        <v>146</v>
      </c>
      <c r="D75" s="45">
        <v>55300</v>
      </c>
      <c r="E75" s="45">
        <v>0</v>
      </c>
      <c r="F75" s="48">
        <f t="shared" si="3"/>
        <v>0</v>
      </c>
    </row>
    <row r="76" spans="1:6" s="2" customFormat="1" ht="25.5">
      <c r="A76" s="33" t="s">
        <v>144</v>
      </c>
      <c r="B76" s="62" t="s">
        <v>191</v>
      </c>
      <c r="C76" s="15" t="s">
        <v>147</v>
      </c>
      <c r="D76" s="45">
        <v>34900</v>
      </c>
      <c r="E76" s="45">
        <v>0</v>
      </c>
      <c r="F76" s="48">
        <f t="shared" si="3"/>
        <v>0</v>
      </c>
    </row>
    <row r="77" spans="1:6" s="2" customFormat="1" ht="31.5">
      <c r="A77" s="14" t="s">
        <v>163</v>
      </c>
      <c r="B77" s="59" t="s">
        <v>167</v>
      </c>
      <c r="C77" s="14" t="s">
        <v>166</v>
      </c>
      <c r="D77" s="44">
        <f>+D78</f>
        <v>143900</v>
      </c>
      <c r="E77" s="44">
        <f>+E78</f>
        <v>50000</v>
      </c>
      <c r="F77" s="47">
        <f t="shared" si="3"/>
        <v>0.34746351633078526</v>
      </c>
    </row>
    <row r="78" spans="1:6" s="2" customFormat="1" ht="31.5">
      <c r="A78" s="38" t="s">
        <v>164</v>
      </c>
      <c r="B78" s="65" t="s">
        <v>225</v>
      </c>
      <c r="C78" s="57" t="s">
        <v>227</v>
      </c>
      <c r="D78" s="46">
        <f>+D79</f>
        <v>143900</v>
      </c>
      <c r="E78" s="46">
        <f>+E79</f>
        <v>50000</v>
      </c>
      <c r="F78" s="49">
        <f t="shared" si="3"/>
        <v>0.34746351633078526</v>
      </c>
    </row>
    <row r="79" spans="1:6" s="2" customFormat="1" ht="25.5">
      <c r="A79" s="33" t="s">
        <v>165</v>
      </c>
      <c r="B79" s="62" t="s">
        <v>226</v>
      </c>
      <c r="C79" s="15" t="s">
        <v>228</v>
      </c>
      <c r="D79" s="45">
        <v>143900</v>
      </c>
      <c r="E79" s="45">
        <v>50000</v>
      </c>
      <c r="F79" s="48">
        <f t="shared" si="3"/>
        <v>0.34746351633078526</v>
      </c>
    </row>
    <row r="80" spans="1:6" ht="15.75">
      <c r="A80" s="53"/>
      <c r="B80" s="64"/>
      <c r="C80" s="25"/>
      <c r="D80" s="50"/>
      <c r="E80" s="50"/>
      <c r="F80" s="52"/>
    </row>
    <row r="81" spans="1:6" ht="15.75">
      <c r="A81" s="53"/>
      <c r="B81" s="64"/>
      <c r="C81" s="25"/>
      <c r="D81" s="50"/>
      <c r="E81" s="50"/>
      <c r="F81" s="52"/>
    </row>
    <row r="82" spans="1:6" ht="15.75" customHeight="1">
      <c r="A82" s="68" t="s">
        <v>200</v>
      </c>
      <c r="B82" s="68"/>
      <c r="C82" s="25"/>
      <c r="D82" s="50"/>
      <c r="E82" s="69" t="s">
        <v>210</v>
      </c>
      <c r="F82" s="69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 customHeight="1">
      <c r="A86" s="66" t="s">
        <v>119</v>
      </c>
      <c r="B86" s="66"/>
      <c r="C86" s="25"/>
      <c r="D86" s="50"/>
      <c r="E86" s="50"/>
      <c r="F86" s="52"/>
    </row>
    <row r="87" spans="1:6" ht="15.75" customHeight="1">
      <c r="A87" s="66" t="s">
        <v>120</v>
      </c>
      <c r="B87" s="66"/>
      <c r="C87" s="25"/>
      <c r="D87" s="50"/>
      <c r="E87" s="50"/>
      <c r="F87" s="52"/>
    </row>
    <row r="88" spans="1:6" ht="15.75">
      <c r="A88" s="40"/>
      <c r="B88" s="20"/>
      <c r="C88" s="21"/>
      <c r="D88" s="22"/>
      <c r="E88" s="22"/>
      <c r="F88" s="22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0"/>
      <c r="B91" s="20"/>
      <c r="C91" s="26"/>
      <c r="D91" s="22"/>
      <c r="E91" s="22"/>
      <c r="F91" s="22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0"/>
      <c r="B94" s="20"/>
      <c r="C94" s="21"/>
      <c r="D94" s="22"/>
      <c r="E94" s="22"/>
      <c r="F94" s="22"/>
    </row>
    <row r="95" spans="1:6" ht="15.75">
      <c r="A95" s="42"/>
      <c r="B95" s="24"/>
      <c r="C95" s="25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40"/>
      <c r="B100" s="20"/>
      <c r="C100" s="21"/>
      <c r="D100" s="22"/>
      <c r="E100" s="22"/>
      <c r="F100" s="22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31"/>
      <c r="B104" s="27"/>
      <c r="C104" s="26"/>
      <c r="D104" s="22"/>
      <c r="E104" s="22"/>
      <c r="F104" s="22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1"/>
      <c r="B111" s="23"/>
      <c r="C111" s="26"/>
      <c r="D111" s="19"/>
      <c r="E111" s="19"/>
      <c r="F111" s="19"/>
    </row>
    <row r="112" spans="1:6" ht="15.75">
      <c r="A112" s="43"/>
      <c r="B112" s="28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20"/>
      <c r="B115" s="20"/>
      <c r="C115" s="26"/>
      <c r="D115" s="22"/>
      <c r="E115" s="22"/>
      <c r="F115" s="22"/>
    </row>
    <row r="116" spans="1:6" ht="15.75">
      <c r="A116" s="28"/>
      <c r="B116" s="28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0"/>
      <c r="B120" s="20"/>
      <c r="C120" s="26"/>
      <c r="D120" s="22"/>
      <c r="E120" s="22"/>
      <c r="F120" s="22"/>
    </row>
    <row r="121" spans="1:6" ht="15.75">
      <c r="A121" s="23"/>
      <c r="B121" s="23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0"/>
      <c r="B126" s="20"/>
      <c r="C126" s="26"/>
      <c r="D126" s="22"/>
      <c r="E126" s="22"/>
      <c r="F126" s="2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2022-03-09T08:56:50Z</cp:lastPrinted>
  <dcterms:created xsi:type="dcterms:W3CDTF">2004-09-01T05:21:12Z</dcterms:created>
  <dcterms:modified xsi:type="dcterms:W3CDTF">2022-03-09T08:56:53Z</dcterms:modified>
  <cp:category/>
  <cp:version/>
  <cp:contentType/>
  <cp:contentStatus/>
</cp:coreProperties>
</file>