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<sst xmlns="http://schemas.openxmlformats.org/spreadsheetml/2006/main" count="233" uniqueCount="231">
  <si>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</si>
  <si>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</si>
  <si>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</si>
  <si>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</si>
  <si>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</si>
  <si>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</si>
  <si>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</si>
  <si>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</si>
  <si>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</si>
  <si>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</si>
  <si>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</si>
  <si>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</si>
  <si>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</si>
  <si>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</si>
  <si>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</si>
  <si>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</si>
  <si>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</si>
  <si>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</si>
  <si>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</si>
  <si>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</si>
  <si>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</si>
  <si>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</si>
  <si>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</si>
  <si>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</si>
  <si>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</si>
  <si>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</si>
  <si>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</si>
  <si>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</si>
  <si>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</si>
  <si>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</si>
  <si>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</si>
  <si>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</si>
  <si>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</si>
  <si>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</si>
  <si>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</si>
  <si>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</si>
  <si>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</si>
  <si>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</si>
  <si>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</si>
  <si>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</si>
  <si>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</si>
  <si>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</si>
  <si>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</si>
  <si>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</si>
  <si>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</si>
  <si>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</si>
  <si>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</si>
  <si>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</si>
  <si>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</si>
  <si>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</si>
  <si>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</si>
  <si>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</si>
  <si>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</si>
  <si>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</si>
  <si>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</si>
  <si>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</si>
  <si>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</si>
  <si>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</si>
  <si>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</si>
  <si>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</si>
  <si>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</si>
  <si>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</si>
  <si>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</si>
  <si>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</si>
  <si>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</si>
  <si>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</si>
  <si>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</si>
  <si>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</si>
  <si>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</si>
  <si>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</si>
  <si>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</si>
  <si>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</si>
  <si>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</si>
  <si>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</si>
  <si>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</si>
  <si>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</si>
  <si>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</si>
  <si>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</si>
  <si>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</si>
  <si>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</si>
  <si>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</si>
  <si>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</si>
  <si>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</si>
  <si>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</si>
  <si>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</si>
  <si>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</si>
  <si>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</si>
  <si>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</si>
  <si>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</si>
  <si>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</si>
  <si>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</si>
  <si>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</si>
  <si>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</si>
  <si>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</si>
  <si>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</si>
  <si>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</si>
  <si>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</si>
  <si>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</si>
  <si>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</si>
  <si>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</si>
  <si>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</si>
  <si>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</si>
  <si>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</si>
  <si>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</si>
  <si>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</si>
  <si>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</si>
  <si>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</si>
  <si>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</si>
  <si>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</si>
  <si>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</si>
  <si>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</si>
  <si>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</si>
  <si>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</si>
  <si>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</si>
  <si>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</si>
  <si>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</si>
  <si>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</si>
  <si>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</si>
  <si>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</si>
  <si>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</si>
  <si>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</si>
  <si>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</si>
  <si>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</si>
  <si>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</si>
  <si>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</si>
  <si>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</si>
  <si>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</si>
  <si>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</si>
  <si>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</si>
  <si>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</si>
  <si>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</si>
  <si>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</si>
  <si>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</si>
  <si>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</si>
  <si>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</si>
  <si>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</si>
  <si>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</si>
  <si>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</si>
  <si>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</si>
  <si>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</si>
  <si>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</si>
  <si>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</si>
  <si>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</si>
  <si>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</si>
  <si>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</si>
  <si>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</si>
  <si>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</si>
  <si>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</si>
  <si>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</si>
  <si>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</si>
  <si>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</si>
  <si>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</si>
  <si>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</si>
  <si>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</si>
  <si>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</si>
  <si>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</si>
  <si>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</si>
  <si>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</si>
  <si>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</si>
  <si>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</si>
  <si>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</si>
  <si>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</si>
  <si>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</si>
  <si>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</si>
  <si>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</si>
  <si>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</si>
  <si>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</si>
  <si>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</si>
  <si>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</si>
  <si>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</si>
  <si>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</si>
  <si>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</si>
  <si>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</si>
  <si>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</si>
  <si>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</si>
  <si>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</si>
  <si>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</si>
  <si>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</si>
  <si>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</si>
  <si>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</si>
  <si>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</si>
  <si>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</si>
  <si>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</si>
  <si>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</si>
  <si>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</si>
  <si>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</si>
  <si>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</si>
  <si>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</si>
  <si>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</si>
  <si>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</si>
  <si>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</si>
  <si>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</si>
  <si>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</si>
  <si>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</si>
  <si>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</si>
  <si>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</si>
  <si>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</si>
  <si>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</si>
  <si>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</si>
  <si>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</si>
  <si>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</si>
  <si>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</si>
  <si>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</si>
  <si>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</si>
  <si>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</si>
  <si>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</si>
  <si>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</si>
  <si>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</si>
  <si>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</si>
  <si>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</si>
  <si>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</si>
  <si>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</si>
  <si>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</si>
  <si>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</si>
  <si>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</si>
  <si>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</si>
  <si>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</si>
  <si>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</si>
  <si>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</si>
  <si>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</si>
  <si>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</si>
  <si>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</si>
  <si>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</si>
  <si>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</si>
  <si>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</si>
  <si>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</si>
  <si>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</si>
  <si>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</si>
  <si>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</si>
  <si>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01.11.2021 года</t>
  </si>
  <si>
    <t>Исполнено на 01.11.2021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</si>
</sst>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1636996452.98</v>
      </c>
      <c r="E7" s="44">
        <f>+E8+E19+E26+E43+E50+E52+E56+E61+E63+E68+E73+E76</f>
        <v>1188289562.11</v>
      </c>
      <c r="F7" s="47">
        <f>+E7/D7</f>
        <v>0.7258962351120731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873721114.02</v>
      </c>
      <c r="E8" s="44">
        <f>SUM(E9:E18)</f>
        <v>690480931.25</v>
      </c>
      <c r="F8" s="47">
        <f>+E8/D8</f>
        <v>0.7902761191990543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255633852.45</v>
      </c>
      <c r="E9" s="45">
        <v>205326713.49</v>
      </c>
      <c r="F9" s="48">
        <f>+E9/D9</f>
        <v>0.8032062714783064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377487431.03</v>
      </c>
      <c r="E10" s="45">
        <v>303756508.73</v>
      </c>
      <c r="F10" s="48">
        <f aca="true" t="shared" si="0" ref="F10:F25">+E10/D10</f>
        <v>0.80467979530121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94517178.77</v>
      </c>
      <c r="E11" s="45">
        <v>66198419.4</v>
      </c>
      <c r="F11" s="48">
        <f t="shared" si="0"/>
        <v>0.7003850544575454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1772130</v>
      </c>
      <c r="E12" s="45">
        <v>1725349.29</v>
      </c>
      <c r="F12" s="48">
        <f t="shared" si="0"/>
        <v>0.9736019874388449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20199770.84</v>
      </c>
      <c r="E13" s="45">
        <v>17680774.23</v>
      </c>
      <c r="F13" s="48">
        <f t="shared" si="0"/>
        <v>0.8752957828109698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829920</v>
      </c>
      <c r="E14" s="45">
        <v>311157.66</v>
      </c>
      <c r="F14" s="48">
        <f t="shared" si="0"/>
        <v>0.3749248843262001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113131166.02</v>
      </c>
      <c r="E15" s="45">
        <v>87350177.45</v>
      </c>
      <c r="F15" s="48">
        <f t="shared" si="0"/>
        <v>0.7721141796996747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9552214.91</v>
      </c>
      <c r="E16" s="45">
        <v>7816911</v>
      </c>
      <c r="F16" s="48">
        <f t="shared" si="0"/>
        <v>0.8183349174668014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211630</v>
      </c>
      <c r="F17" s="48">
        <f>+E17/D17</f>
        <v>0.43022972148810734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105550</v>
      </c>
      <c r="E18" s="45">
        <v>103290</v>
      </c>
      <c r="F18" s="48">
        <f t="shared" si="0"/>
        <v>0.9785883467550923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221986854.22</v>
      </c>
      <c r="E19" s="44">
        <f>SUM(E20:E25)</f>
        <v>170297464.13</v>
      </c>
      <c r="F19" s="47">
        <f>+E19/D19</f>
        <v>0.7671511213057092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33938637.69</v>
      </c>
      <c r="E20" s="45">
        <v>26375331.4</v>
      </c>
      <c r="F20" s="48">
        <f t="shared" si="0"/>
        <v>0.7771476168523841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77455144.38</v>
      </c>
      <c r="E21" s="45">
        <v>57043297.7</v>
      </c>
      <c r="F21" s="48">
        <f t="shared" si="0"/>
        <v>0.736468805998758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32997414.12</v>
      </c>
      <c r="E22" s="45">
        <v>24923579.74</v>
      </c>
      <c r="F22" s="48">
        <f t="shared" si="0"/>
        <v>0.7553191789320731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9276744.72</v>
      </c>
      <c r="E23" s="45">
        <v>7595627.98</v>
      </c>
      <c r="F23" s="48">
        <f t="shared" si="0"/>
        <v>0.8187816102802061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68011613.31</v>
      </c>
      <c r="E24" s="45">
        <v>54309367.31</v>
      </c>
      <c r="F24" s="48">
        <f t="shared" si="0"/>
        <v>0.7985307900645652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50260</v>
      </c>
      <c r="F25" s="48">
        <f t="shared" si="0"/>
        <v>0.16355353075170842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178139639</v>
      </c>
      <c r="E26" s="44">
        <f>+E27+E36+E38+E41</f>
        <v>122294024.86000001</v>
      </c>
      <c r="F26" s="47">
        <f>+E26/D26</f>
        <v>0.6865065268264073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141683925</v>
      </c>
      <c r="E27" s="46">
        <f>SUM(E28:E35)</f>
        <v>103313694.58000001</v>
      </c>
      <c r="F27" s="49">
        <f>+E27/D27</f>
        <v>0.7291843064059668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95447115</v>
      </c>
      <c r="E28" s="45">
        <v>67799934.04</v>
      </c>
      <c r="F28" s="48">
        <f aca="true" t="shared" si="1" ref="F28:F33">+E28/D28</f>
        <v>0.7103403181961027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6106100</v>
      </c>
      <c r="E29" s="45">
        <v>3837275.08</v>
      </c>
      <c r="F29" s="48">
        <f t="shared" si="1"/>
        <v>0.6284330554691211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11086390</v>
      </c>
      <c r="E30" s="45">
        <v>8237464.32</v>
      </c>
      <c r="F30" s="48">
        <f t="shared" si="1"/>
        <v>0.7430249450001308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6934088.79</v>
      </c>
      <c r="F31" s="48">
        <f t="shared" si="1"/>
        <v>0.8796367821487017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119279.9</v>
      </c>
      <c r="F32" s="48">
        <f t="shared" si="1"/>
        <v>0.39366303630363036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4900300</v>
      </c>
      <c r="E33" s="45">
        <v>3210172.45</v>
      </c>
      <c r="F33" s="48">
        <f t="shared" si="1"/>
        <v>0.6550971267065282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13175480</v>
      </c>
      <c r="F35" s="48">
        <f>+E35/D35</f>
        <v>0.8414041325966286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30427114</v>
      </c>
      <c r="E38" s="46">
        <f>+E39+E40</f>
        <v>14683894.35</v>
      </c>
      <c r="F38" s="49">
        <f aca="true" t="shared" si="2" ref="F38:F71">+E38/D38</f>
        <v>0.4825924124778972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14667614</v>
      </c>
      <c r="E39" s="45">
        <v>8701078.35</v>
      </c>
      <c r="F39" s="48">
        <f t="shared" si="2"/>
        <v>0.5932170256184817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15759500</v>
      </c>
      <c r="E40" s="45">
        <v>5982816</v>
      </c>
      <c r="F40" s="48">
        <f>+E40/D40</f>
        <v>0.3796323487420286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4296435.93</v>
      </c>
      <c r="F41" s="49">
        <f t="shared" si="2"/>
        <v>0.7499975439025242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4296435.93</v>
      </c>
      <c r="F42" s="48">
        <f t="shared" si="2"/>
        <v>0.7499975439025242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396870.64</v>
      </c>
      <c r="F43" s="47">
        <f t="shared" si="2"/>
        <v>0.5194641884816754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674800</v>
      </c>
      <c r="E44" s="46">
        <f>+E45+E46+E47</f>
        <v>311504</v>
      </c>
      <c r="F44" s="49">
        <f t="shared" si="2"/>
        <v>0.461624184943687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177391</v>
      </c>
      <c r="F45" s="48">
        <f t="shared" si="2"/>
        <v>0.34673768569194685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39200</v>
      </c>
      <c r="E46" s="45">
        <v>38385</v>
      </c>
      <c r="F46" s="48">
        <f>+E46/D46</f>
        <v>0.9792091836734694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124000</v>
      </c>
      <c r="E47" s="45">
        <v>95728</v>
      </c>
      <c r="F47" s="48">
        <f>+E47/D47</f>
        <v>0.772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89200</v>
      </c>
      <c r="E48" s="46">
        <f>+E49</f>
        <v>85366.64</v>
      </c>
      <c r="F48" s="49">
        <f>+E48/D48</f>
        <v>0.9570251121076233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89200</v>
      </c>
      <c r="E49" s="45">
        <v>85366.64</v>
      </c>
      <c r="F49" s="48">
        <f>+E49/D49</f>
        <v>0.9570251121076233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1426944.33</v>
      </c>
      <c r="F50" s="47">
        <f t="shared" si="2"/>
        <v>0.808696134882403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1426944.33</v>
      </c>
      <c r="F51" s="48">
        <f t="shared" si="2"/>
        <v>0.808696134882403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203631029.27</v>
      </c>
      <c r="E52" s="44">
        <f>SUM(E53:E55)</f>
        <v>85367463.11000001</v>
      </c>
      <c r="F52" s="47">
        <f t="shared" si="2"/>
        <v>0.41922620249003867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41181845.27</v>
      </c>
      <c r="E53" s="45">
        <v>29716301.19</v>
      </c>
      <c r="F53" s="48">
        <f t="shared" si="2"/>
        <v>0.7215874129770388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155358784</v>
      </c>
      <c r="E54" s="45">
        <v>50401113.52</v>
      </c>
      <c r="F54" s="48">
        <f t="shared" si="2"/>
        <v>0.32441753354609165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5250048.4</v>
      </c>
      <c r="F55" s="48">
        <f t="shared" si="2"/>
        <v>0.7404446011508519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144539209.94</v>
      </c>
      <c r="E56" s="44">
        <f>+E57+E58+E59+E60</f>
        <v>107264074.47</v>
      </c>
      <c r="F56" s="47">
        <f t="shared" si="2"/>
        <v>0.7421105630404832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29642467.18</v>
      </c>
      <c r="F57" s="48">
        <f t="shared" si="2"/>
        <v>0.7471980434316827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690000</v>
      </c>
      <c r="E58" s="45">
        <v>225000</v>
      </c>
      <c r="F58" s="48">
        <f t="shared" si="2"/>
        <v>0.32608695652173914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47671607.96</v>
      </c>
      <c r="F59" s="48">
        <f t="shared" si="2"/>
        <v>0.8480757441106271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47966211.98</v>
      </c>
      <c r="E60" s="45">
        <v>29724999.33</v>
      </c>
      <c r="F60" s="48">
        <f>+E60/D60</f>
        <v>0.6197070417483487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7184529.79</v>
      </c>
      <c r="F61" s="47">
        <f>+E61/D61</f>
        <v>0.9945564356906307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7184529.79</v>
      </c>
      <c r="F62" s="48">
        <f>+E62/D62</f>
        <v>0.9945564356906307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697352.86</v>
      </c>
      <c r="F63" s="47">
        <f t="shared" si="2"/>
        <v>0.6793500828056502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221800</v>
      </c>
      <c r="E64" s="45">
        <v>145385.42</v>
      </c>
      <c r="F64" s="48">
        <f>+E64/D64</f>
        <v>0.655479801623084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138200</v>
      </c>
      <c r="E65" s="45">
        <v>30820</v>
      </c>
      <c r="F65" s="48">
        <f>+E65/D65</f>
        <v>0.22301013024602026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285600</v>
      </c>
      <c r="E66" s="45">
        <v>191231.43</v>
      </c>
      <c r="F66" s="48">
        <f>+E66/D66</f>
        <v>0.6695778361344538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380900</v>
      </c>
      <c r="E67" s="45">
        <v>329916.01</v>
      </c>
      <c r="F67" s="48">
        <f t="shared" si="2"/>
        <v>0.8661486216854818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3633723.69</v>
      </c>
      <c r="E68" s="44">
        <f>+E69+E71</f>
        <v>2669519.93</v>
      </c>
      <c r="F68" s="47">
        <f>+E68/D68</f>
        <v>0.7346513267771332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3625223.69</v>
      </c>
      <c r="E69" s="46">
        <f>+E70</f>
        <v>2667519.93</v>
      </c>
      <c r="F69" s="49">
        <f t="shared" si="2"/>
        <v>0.7358221610871135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3625223.69</v>
      </c>
      <c r="E70" s="45">
        <v>2667519.93</v>
      </c>
      <c r="F70" s="48">
        <f>+E70/D70</f>
        <v>0.7358221610871135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2000</v>
      </c>
      <c r="F71" s="49">
        <f t="shared" si="2"/>
        <v>0.23529411764705882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2000</v>
      </c>
      <c r="F72" s="48">
        <f aca="true" t="shared" si="3" ref="F72:F80">+E72/D72</f>
        <v>0.23529411764705882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89482</v>
      </c>
      <c r="F73" s="47">
        <f t="shared" si="3"/>
        <v>0.9964587973273942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54896</v>
      </c>
      <c r="F74" s="48">
        <f t="shared" si="3"/>
        <v>0.9962976406533576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34586</v>
      </c>
      <c r="F75" s="48">
        <f t="shared" si="3"/>
        <v>0.9967146974063401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476229.54</v>
      </c>
      <c r="E76" s="44">
        <f>+E77+E79</f>
        <v>120904.74</v>
      </c>
      <c r="F76" s="47">
        <f t="shared" si="3"/>
        <v>0.25387912727967277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357350</v>
      </c>
      <c r="E77" s="46">
        <f>+E78</f>
        <v>12400</v>
      </c>
      <c r="F77" s="49">
        <f t="shared" si="3"/>
        <v>0.03469987407303764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357350</v>
      </c>
      <c r="E78" s="45">
        <v>12400</v>
      </c>
      <c r="F78" s="48">
        <f t="shared" si="3"/>
        <v>0.03469987407303764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118879.54</v>
      </c>
      <c r="E79" s="46">
        <f>+E80</f>
        <v>108504.74</v>
      </c>
      <c r="F79" s="49">
        <f t="shared" si="3"/>
        <v>0.9127284644607475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118879.54</v>
      </c>
      <c r="E80" s="45">
        <v>108504.74</v>
      </c>
      <c r="F80" s="48">
        <f t="shared" si="3"/>
        <v>0.9127284644607475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2021-12-23T04:32:41Z</cp:lastPrinted>
  <dcterms:created xsi:type="dcterms:W3CDTF">2004-09-01T05:21:12Z</dcterms:created>
  <dcterms:modified xsi:type="dcterms:W3CDTF">2021-12-23T04:32:43Z</dcterms:modified>
  <cp:category/>
  <cp:version/>
  <cp:contentType/>
  <cp:contentStatus/>
</cp:coreProperties>
</file>