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6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<sst xmlns="http://schemas.openxmlformats.org/spreadsheetml/2006/main" count="233" uniqueCount="231">
  <si>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</si>
  <si>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</si>
  <si>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</si>
  <si>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</si>
  <si>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</si>
  <si>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</si>
  <si>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</si>
  <si>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</si>
  <si>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</si>
  <si>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</si>
  <si>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</si>
  <si>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</si>
  <si>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</si>
  <si>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</si>
  <si>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</si>
  <si>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</si>
  <si>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</si>
  <si>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</si>
  <si>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</si>
  <si>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</si>
  <si>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</si>
  <si>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</si>
  <si>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</si>
  <si>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</si>
  <si>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</si>
  <si>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</si>
  <si>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</si>
  <si>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</si>
  <si>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</si>
  <si>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</si>
  <si>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</si>
  <si>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</si>
  <si>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</si>
  <si>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</si>
  <si>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</si>
  <si>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</si>
  <si>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</si>
  <si>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</si>
  <si>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</si>
  <si>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</si>
  <si>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</si>
  <si>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</si>
  <si>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</si>
  <si>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</si>
  <si>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</si>
  <si>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</si>
  <si>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</si>
  <si>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</si>
  <si>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</si>
  <si>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</si>
  <si>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</si>
  <si>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</si>
  <si>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</si>
  <si>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</si>
  <si>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</si>
  <si>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</si>
  <si>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</si>
  <si>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</si>
  <si>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</si>
  <si>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</si>
  <si>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</si>
  <si>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</si>
  <si>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</si>
  <si>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</si>
  <si>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</si>
  <si>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</si>
  <si>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</si>
  <si>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</si>
  <si>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</si>
  <si>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</si>
  <si>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</si>
  <si>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</si>
  <si>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</si>
  <si>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</si>
  <si>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</si>
  <si>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</si>
  <si>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</si>
  <si>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</si>
  <si>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</si>
  <si>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</si>
  <si>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</si>
  <si>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</si>
  <si>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</si>
  <si>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</si>
  <si>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</si>
  <si>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</si>
  <si>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</si>
  <si>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</si>
  <si>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</si>
  <si>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</si>
  <si>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</si>
  <si>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</si>
  <si>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</si>
  <si>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</si>
  <si>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</si>
  <si>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</si>
  <si>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</si>
  <si>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</si>
  <si>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</si>
  <si>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</si>
  <si>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</si>
  <si>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</si>
  <si>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</si>
  <si>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</si>
  <si>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</si>
  <si>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</si>
  <si>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</si>
  <si>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</si>
  <si>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</si>
  <si>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</si>
  <si>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</si>
  <si>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</si>
  <si>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</si>
  <si>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</si>
  <si>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</si>
  <si>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</si>
  <si>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</si>
  <si>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</si>
  <si>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</si>
  <si>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</si>
  <si>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</si>
  <si>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</si>
  <si>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</si>
  <si>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</si>
  <si>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</si>
  <si>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</si>
  <si>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</si>
  <si>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</si>
  <si>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</si>
  <si>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</si>
  <si>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</si>
  <si>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</si>
  <si>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</si>
  <si>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</si>
  <si>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</si>
  <si>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</si>
  <si>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</si>
  <si>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</si>
  <si>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</si>
  <si>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</si>
  <si>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</si>
  <si>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</si>
  <si>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</si>
  <si>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</si>
  <si>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</si>
  <si>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</si>
  <si>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</si>
  <si>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</si>
  <si>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</si>
  <si>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</si>
  <si>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</si>
  <si>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</si>
  <si>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</si>
  <si>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</si>
  <si>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</si>
  <si>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</si>
  <si>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</si>
  <si>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</si>
  <si>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</si>
  <si>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</si>
  <si>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</si>
  <si>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</si>
  <si>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</si>
  <si>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</si>
  <si>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</si>
  <si>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</si>
  <si>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</si>
  <si>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</si>
  <si>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</si>
  <si>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</si>
  <si>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</si>
  <si>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</si>
  <si>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</si>
  <si>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</si>
  <si>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</si>
  <si>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</si>
  <si>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</si>
  <si>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</si>
  <si>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</si>
  <si>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</si>
  <si>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</si>
  <si>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</si>
  <si>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</si>
  <si>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</si>
  <si>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</si>
  <si>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</si>
  <si>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</si>
  <si>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</si>
  <si>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</si>
  <si>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</si>
  <si>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</si>
  <si>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</si>
  <si>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</si>
  <si>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</si>
  <si>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</si>
  <si>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</si>
  <si>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</si>
  <si>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</si>
  <si>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</si>
  <si>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</si>
  <si>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</si>
  <si>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</si>
  <si>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</si>
  <si>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</si>
  <si>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</si>
  <si>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</si>
  <si>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</si>
  <si>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</si>
  <si>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</si>
  <si>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</si>
  <si>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</si>
  <si>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</si>
  <si>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</si>
  <si>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</si>
  <si>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</si>
  <si>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</si>
  <si>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</si>
  <si>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</si>
  <si>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</si>
  <si>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</si>
  <si>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</si>
  <si>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</si>
  <si>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</si>
  <si>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</si>
  <si>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</si>
  <si>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</si>
  <si>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</si>
  <si>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</si>
  <si>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</si>
  <si>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01.01.2022 года</t>
  </si>
  <si>
    <t>Исполнено на 01.01.2022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</si>
</sst>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83" sqref="D83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1722158641.1899998</v>
      </c>
      <c r="E7" s="44">
        <f>+E8+E19+E26+E43+E50+E52+E56+E61+E63+E68+E73+E76</f>
        <v>1583527242.5300002</v>
      </c>
      <c r="F7" s="47">
        <f>+E7/D7</f>
        <v>0.9195013773155032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947875554.8499999</v>
      </c>
      <c r="E8" s="44">
        <f>SUM(E9:E18)</f>
        <v>919802591.1000001</v>
      </c>
      <c r="F8" s="47">
        <f>+E8/D8</f>
        <v>0.9703832812162327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286252874.96</v>
      </c>
      <c r="E9" s="45">
        <v>279401958.43</v>
      </c>
      <c r="F9" s="48">
        <f>+E9/D9</f>
        <v>0.9760669075167986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426275028.35</v>
      </c>
      <c r="E10" s="45">
        <v>413595318</v>
      </c>
      <c r="F10" s="48">
        <f aca="true" t="shared" si="0" ref="F10:F25">+E10/D10</f>
        <v>0.9702546255193979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88135878.77</v>
      </c>
      <c r="E11" s="45">
        <v>82822714.19</v>
      </c>
      <c r="F11" s="48">
        <f t="shared" si="0"/>
        <v>0.9397162125782479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1772130</v>
      </c>
      <c r="E12" s="45">
        <v>1747164.68</v>
      </c>
      <c r="F12" s="48">
        <f t="shared" si="0"/>
        <v>0.98591225248712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20090642.84</v>
      </c>
      <c r="E13" s="45">
        <v>19180597.65</v>
      </c>
      <c r="F13" s="48">
        <f t="shared" si="0"/>
        <v>0.954703032787576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829920</v>
      </c>
      <c r="E14" s="45">
        <v>440834.82</v>
      </c>
      <c r="F14" s="48">
        <f t="shared" si="0"/>
        <v>0.5311774869866975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113519289.02</v>
      </c>
      <c r="E15" s="45">
        <v>111717525.57</v>
      </c>
      <c r="F15" s="48">
        <f t="shared" si="0"/>
        <v>0.9841281295403236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10402340.91</v>
      </c>
      <c r="E16" s="45">
        <v>10363937.76</v>
      </c>
      <c r="F16" s="48">
        <f t="shared" si="0"/>
        <v>0.9963082203965183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429250</v>
      </c>
      <c r="F17" s="48">
        <f>+E17/D17</f>
        <v>0.8726367147794267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105550</v>
      </c>
      <c r="E18" s="45">
        <v>103290</v>
      </c>
      <c r="F18" s="48">
        <f t="shared" si="0"/>
        <v>0.9785883467550923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221629017.89</v>
      </c>
      <c r="E19" s="44">
        <f>SUM(E20:E25)</f>
        <v>213252911.21</v>
      </c>
      <c r="F19" s="47">
        <f>+E19/D19</f>
        <v>0.9622066335909261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33220141.69</v>
      </c>
      <c r="E20" s="45">
        <v>32261956.35</v>
      </c>
      <c r="F20" s="48">
        <f t="shared" si="0"/>
        <v>0.9711564944863424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77579828.76</v>
      </c>
      <c r="E21" s="45">
        <v>73276743.76</v>
      </c>
      <c r="F21" s="48">
        <f t="shared" si="0"/>
        <v>0.9445334558121806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33497734.31</v>
      </c>
      <c r="E22" s="45">
        <v>32398731.31</v>
      </c>
      <c r="F22" s="48">
        <f t="shared" si="0"/>
        <v>0.9671917213913803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9398600.82</v>
      </c>
      <c r="E23" s="45">
        <v>9319342.98</v>
      </c>
      <c r="F23" s="48">
        <f t="shared" si="0"/>
        <v>0.9915670596594186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67848452.31</v>
      </c>
      <c r="E24" s="45">
        <v>65923876.81</v>
      </c>
      <c r="F24" s="48">
        <f t="shared" si="0"/>
        <v>0.9716342018944426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84260</v>
      </c>
      <c r="E25" s="45">
        <v>72260</v>
      </c>
      <c r="F25" s="48">
        <f t="shared" si="0"/>
        <v>0.8575836695941135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173504771.35000002</v>
      </c>
      <c r="E26" s="44">
        <f>+E27+E36+E38+E41</f>
        <v>163247728.26000002</v>
      </c>
      <c r="F26" s="47">
        <f>+E26/D26</f>
        <v>0.9408832217685292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139166202.73000002</v>
      </c>
      <c r="E27" s="46">
        <f>SUM(E28:E35)</f>
        <v>130784738.91000001</v>
      </c>
      <c r="F27" s="49">
        <f>+E27/D27</f>
        <v>0.9397737118956885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94887731.45</v>
      </c>
      <c r="E28" s="45">
        <v>89441710.53</v>
      </c>
      <c r="F28" s="48">
        <f aca="true" t="shared" si="1" ref="F28:F33">+E28/D28</f>
        <v>0.9426056368217663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6106100</v>
      </c>
      <c r="E29" s="45">
        <v>5630669.91</v>
      </c>
      <c r="F29" s="48">
        <f t="shared" si="1"/>
        <v>0.9221385024811255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11086390</v>
      </c>
      <c r="E30" s="45">
        <v>10205436.21</v>
      </c>
      <c r="F30" s="48">
        <f t="shared" si="1"/>
        <v>0.9205373624777768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8408001.28</v>
      </c>
      <c r="E31" s="45">
        <v>8025201.91</v>
      </c>
      <c r="F31" s="48">
        <f t="shared" si="1"/>
        <v>0.9544720133534519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157779.9</v>
      </c>
      <c r="F32" s="48">
        <f t="shared" si="1"/>
        <v>0.5207257425742574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4900300</v>
      </c>
      <c r="E33" s="45">
        <v>4148460.45</v>
      </c>
      <c r="F33" s="48">
        <f t="shared" si="1"/>
        <v>0.8465727506479196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13175480</v>
      </c>
      <c r="E35" s="45">
        <v>13175480</v>
      </c>
      <c r="F35" s="48">
        <f>+E35/D35</f>
        <v>1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28309968.619999997</v>
      </c>
      <c r="E38" s="46">
        <f>+E39+E40</f>
        <v>26734408.11</v>
      </c>
      <c r="F38" s="49">
        <f aca="true" t="shared" si="2" ref="F38:F71">+E38/D38</f>
        <v>0.9443460877280196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12550468.62</v>
      </c>
      <c r="E39" s="45">
        <v>10974928.11</v>
      </c>
      <c r="F39" s="48">
        <f t="shared" si="2"/>
        <v>0.8744636110647477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15759500</v>
      </c>
      <c r="E40" s="45">
        <v>15759480</v>
      </c>
      <c r="F40" s="48">
        <f>+E40/D40</f>
        <v>0.9999987309242044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5728581.24</v>
      </c>
      <c r="F41" s="49">
        <f t="shared" si="2"/>
        <v>0.9999967252033656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5728581.24</v>
      </c>
      <c r="F42" s="48">
        <f t="shared" si="2"/>
        <v>0.9999967252033656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735692.4400000001</v>
      </c>
      <c r="F43" s="47">
        <f t="shared" si="2"/>
        <v>0.962948219895288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677988</v>
      </c>
      <c r="E44" s="46">
        <f>+E45+E46+E47</f>
        <v>650325.8</v>
      </c>
      <c r="F44" s="49">
        <f t="shared" si="2"/>
        <v>0.9591995728537969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484892.8</v>
      </c>
      <c r="F45" s="48">
        <f t="shared" si="2"/>
        <v>0.9477967161845191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70660</v>
      </c>
      <c r="E46" s="45">
        <v>69705</v>
      </c>
      <c r="F46" s="48">
        <f>+E46/D46</f>
        <v>0.9864845740164166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95728</v>
      </c>
      <c r="E47" s="45">
        <v>95728</v>
      </c>
      <c r="F47" s="48">
        <f>+E47/D47</f>
        <v>1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86012</v>
      </c>
      <c r="E48" s="46">
        <f>+E49</f>
        <v>85366.64</v>
      </c>
      <c r="F48" s="49">
        <f>+E48/D48</f>
        <v>0.9924968609031298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86012</v>
      </c>
      <c r="E49" s="45">
        <v>85366.64</v>
      </c>
      <c r="F49" s="48">
        <f>+E49/D49</f>
        <v>0.9924968609031298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1694337.84</v>
      </c>
      <c r="F50" s="47">
        <f t="shared" si="2"/>
        <v>0.9602368036270899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1694337.84</v>
      </c>
      <c r="F51" s="48">
        <f t="shared" si="2"/>
        <v>0.9602368036270899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206679968.63</v>
      </c>
      <c r="E52" s="44">
        <f>SUM(E53:E55)</f>
        <v>118232036.27</v>
      </c>
      <c r="F52" s="47">
        <f t="shared" si="2"/>
        <v>0.5720536782239398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45401088.63</v>
      </c>
      <c r="E53" s="45">
        <v>44160614.63</v>
      </c>
      <c r="F53" s="48">
        <f t="shared" si="2"/>
        <v>0.972677439298662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154188480</v>
      </c>
      <c r="E54" s="45">
        <v>67317066.65</v>
      </c>
      <c r="F54" s="48">
        <f t="shared" si="2"/>
        <v>0.43658946926514874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6754354.99</v>
      </c>
      <c r="F55" s="48">
        <f t="shared" si="2"/>
        <v>0.9526056343788785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156160341.49</v>
      </c>
      <c r="E56" s="44">
        <f>+E57+E58+E59+E60</f>
        <v>153139520.15</v>
      </c>
      <c r="F56" s="47">
        <f t="shared" si="2"/>
        <v>0.9806556433523588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38292852.24</v>
      </c>
      <c r="F57" s="48">
        <f t="shared" si="2"/>
        <v>0.9652484085552602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690000</v>
      </c>
      <c r="E58" s="45">
        <v>285000</v>
      </c>
      <c r="F58" s="48">
        <f t="shared" si="2"/>
        <v>0.41304347826086957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56211497.96</v>
      </c>
      <c r="F59" s="48">
        <f t="shared" si="2"/>
        <v>1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59587343.53</v>
      </c>
      <c r="E60" s="45">
        <v>58350169.95</v>
      </c>
      <c r="F60" s="48">
        <f>+E60/D60</f>
        <v>0.9792376449979326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7184529.79</v>
      </c>
      <c r="F61" s="47">
        <f>+E61/D61</f>
        <v>0.9945564356906307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7184529.79</v>
      </c>
      <c r="F62" s="48">
        <f>+E62/D62</f>
        <v>0.9945564356906307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1025193.54</v>
      </c>
      <c r="F63" s="47">
        <f t="shared" si="2"/>
        <v>0.9987272674135412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170100</v>
      </c>
      <c r="E64" s="45">
        <v>169168.71</v>
      </c>
      <c r="F64" s="48">
        <f>+E64/D64</f>
        <v>0.9945250440917107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144100</v>
      </c>
      <c r="E65" s="45">
        <v>144100</v>
      </c>
      <c r="F65" s="48">
        <f>+E65/D65</f>
        <v>1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382100</v>
      </c>
      <c r="E66" s="45">
        <v>382008.82</v>
      </c>
      <c r="F66" s="48">
        <f>+E66/D66</f>
        <v>0.9997613713687517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330200</v>
      </c>
      <c r="E67" s="45">
        <v>329916.01</v>
      </c>
      <c r="F67" s="48">
        <f t="shared" si="2"/>
        <v>0.9991399454875833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4964104.14</v>
      </c>
      <c r="E68" s="44">
        <f>+E69+E71</f>
        <v>4657365.19</v>
      </c>
      <c r="F68" s="47">
        <f>+E68/D68</f>
        <v>0.9382085989034067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4955604.14</v>
      </c>
      <c r="E69" s="46">
        <f>+E70</f>
        <v>4655365.19</v>
      </c>
      <c r="F69" s="49">
        <f t="shared" si="2"/>
        <v>0.9394142587829868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4955604.14</v>
      </c>
      <c r="E70" s="45">
        <v>4655365.19</v>
      </c>
      <c r="F70" s="48">
        <f>+E70/D70</f>
        <v>0.9394142587829868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2000</v>
      </c>
      <c r="F71" s="49">
        <f t="shared" si="2"/>
        <v>0.23529411764705882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2000</v>
      </c>
      <c r="F72" s="48">
        <f aca="true" t="shared" si="3" ref="F72:F80">+E72/D72</f>
        <v>0.23529411764705882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89482</v>
      </c>
      <c r="F73" s="47">
        <f t="shared" si="3"/>
        <v>0.9964587973273942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54896</v>
      </c>
      <c r="F74" s="48">
        <f t="shared" si="3"/>
        <v>0.9962976406533576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34586</v>
      </c>
      <c r="F75" s="48">
        <f t="shared" si="3"/>
        <v>0.9967146974063401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476229.54</v>
      </c>
      <c r="E76" s="44">
        <f>+E77+E79</f>
        <v>465854.74</v>
      </c>
      <c r="F76" s="47">
        <f t="shared" si="3"/>
        <v>0.9782147071347149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357350</v>
      </c>
      <c r="E77" s="46">
        <f>+E78</f>
        <v>357350</v>
      </c>
      <c r="F77" s="49">
        <f t="shared" si="3"/>
        <v>1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357350</v>
      </c>
      <c r="E78" s="45">
        <v>357350</v>
      </c>
      <c r="F78" s="48">
        <f t="shared" si="3"/>
        <v>1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118879.54</v>
      </c>
      <c r="E79" s="46">
        <f>+E80</f>
        <v>108504.74</v>
      </c>
      <c r="F79" s="49">
        <f t="shared" si="3"/>
        <v>0.9127284644607475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118879.54</v>
      </c>
      <c r="E80" s="45">
        <v>108504.74</v>
      </c>
      <c r="F80" s="48">
        <f t="shared" si="3"/>
        <v>0.9127284644607475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2021-12-23T02:08:06Z</cp:lastPrinted>
  <dcterms:created xsi:type="dcterms:W3CDTF">2004-09-01T05:21:12Z</dcterms:created>
  <dcterms:modified xsi:type="dcterms:W3CDTF">2022-02-09T04:03:15Z</dcterms:modified>
  <cp:category/>
  <cp:version/>
  <cp:contentType/>
  <cp:contentStatus/>
</cp:coreProperties>
</file>