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<sst xmlns="http://schemas.openxmlformats.org/spreadsheetml/2006/main" count="233" uniqueCount="232">
  <si>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</si>
  <si>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</si>
  <si>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</si>
  <si>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</si>
  <si>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</si>
  <si>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</si>
  <si>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</si>
  <si>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</si>
  <si>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</si>
  <si>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</si>
  <si>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</si>
  <si>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</si>
  <si>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</si>
  <si>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</si>
  <si>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</si>
  <si>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</si>
  <si>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</si>
  <si>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</si>
  <si>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</si>
  <si>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</si>
  <si>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</si>
  <si>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</si>
  <si>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</si>
  <si>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</si>
  <si>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</si>
  <si>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</si>
  <si>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</si>
  <si>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</si>
  <si>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</si>
  <si>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</si>
  <si>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</si>
  <si>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</si>
  <si>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</si>
  <si>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</si>
  <si>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</si>
  <si>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</si>
  <si>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</si>
  <si>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</si>
  <si>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</si>
  <si>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</si>
  <si>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</si>
  <si>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</si>
  <si>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</si>
  <si>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</si>
  <si>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</si>
  <si>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</si>
  <si>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</si>
  <si>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</si>
  <si>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</si>
  <si>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</si>
  <si>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</si>
  <si>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</si>
  <si>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</si>
  <si>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</si>
  <si>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</si>
  <si>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</si>
  <si>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</si>
  <si>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</si>
  <si>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</si>
  <si>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</si>
  <si>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</si>
  <si>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</si>
  <si>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</si>
  <si>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</si>
  <si>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</si>
  <si>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</si>
  <si>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</si>
  <si>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</si>
  <si>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</si>
  <si>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</si>
  <si>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</si>
  <si>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</si>
  <si>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</si>
  <si>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</si>
  <si>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</si>
  <si>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</si>
  <si>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</si>
  <si>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</si>
  <si>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</si>
  <si>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</si>
  <si>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</si>
  <si>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</si>
  <si>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</si>
  <si>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</si>
  <si>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</si>
  <si>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</si>
  <si>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</si>
  <si>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</si>
  <si>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</si>
  <si>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</si>
  <si>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</si>
  <si>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</si>
  <si>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</si>
  <si>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</si>
  <si>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</si>
  <si>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</si>
  <si>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</si>
  <si>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</si>
  <si>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</si>
  <si>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</si>
  <si>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</si>
  <si>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</si>
  <si>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</si>
  <si>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</si>
  <si>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</si>
  <si>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</si>
  <si>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</si>
  <si>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</si>
  <si>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</si>
  <si>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</si>
  <si>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</si>
  <si>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</si>
  <si>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</si>
  <si>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</si>
  <si>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</si>
  <si>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</si>
  <si>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</si>
  <si>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</si>
  <si>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</si>
  <si>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</si>
  <si>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</si>
  <si>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</si>
  <si>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</si>
  <si>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</si>
  <si>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</si>
  <si>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</si>
  <si>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</si>
  <si>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</si>
  <si>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</si>
  <si>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</si>
  <si>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</si>
  <si>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</si>
  <si>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</si>
  <si>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</si>
  <si>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</si>
  <si>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</si>
  <si>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</si>
  <si>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</si>
  <si>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</si>
  <si>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</si>
  <si>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</si>
  <si>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</si>
  <si>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</si>
  <si>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</si>
  <si>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</si>
  <si>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</si>
  <si>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</si>
  <si>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</si>
  <si>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</si>
  <si>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</si>
  <si>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</si>
  <si>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</si>
  <si>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</si>
  <si>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</si>
  <si>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</si>
  <si>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</si>
  <si>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</si>
  <si>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</si>
  <si>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</si>
  <si>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</si>
  <si>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</si>
  <si>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</si>
  <si>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</si>
  <si>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</si>
  <si>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</si>
  <si>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</si>
  <si>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</si>
  <si>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</si>
  <si>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</si>
  <si>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</si>
  <si>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</si>
  <si>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</si>
  <si>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</si>
  <si>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</si>
  <si>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</si>
  <si>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</si>
  <si>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</si>
  <si>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</si>
  <si>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</si>
  <si>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</si>
  <si>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</si>
  <si>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</si>
  <si>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</si>
  <si>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</si>
  <si>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</si>
  <si>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</si>
  <si>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</si>
  <si>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</si>
  <si>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</si>
  <si>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</si>
  <si>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</si>
  <si>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</si>
  <si>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</si>
  <si>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</si>
  <si>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</si>
  <si>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</si>
  <si>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</si>
  <si>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</si>
  <si>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</si>
  <si>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</si>
  <si>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</si>
  <si>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</si>
  <si>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</si>
  <si>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</si>
  <si>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</si>
  <si>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</si>
  <si>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</si>
  <si>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</si>
  <si>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</si>
  <si>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</si>
  <si>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</si>
  <si>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</si>
  <si>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</si>
  <si>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</si>
  <si>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</si>
  <si>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</si>
  <si>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</si>
  <si>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</si>
  <si>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</si>
  <si>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</si>
  <si>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</si>
  <si>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</si>
  <si>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</si>
  <si>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</si>
  <si>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</si>
  <si>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</si>
  <si>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</si>
  <si>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</si>
  <si>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</si>
  <si>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</si>
  <si>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01.10.2020 года</t>
  </si>
  <si>
    <t>Исполнено на 01.10.2020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</si>
</sst>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8" sqref="D8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110</v>
      </c>
      <c r="B2" s="67"/>
      <c r="C2" s="67"/>
      <c r="D2" s="67"/>
      <c r="E2" s="67"/>
      <c r="F2" s="67"/>
    </row>
    <row r="3" spans="1:6" ht="15.75">
      <c r="A3" s="67" t="s">
        <v>125</v>
      </c>
      <c r="B3" s="67"/>
      <c r="C3" s="67"/>
      <c r="D3" s="67"/>
      <c r="E3" s="67"/>
      <c r="F3" s="67"/>
    </row>
    <row r="4" spans="1:6" ht="15.75">
      <c r="A4" s="67" t="s">
        <v>230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109</v>
      </c>
    </row>
    <row r="6" spans="1:6" s="3" customFormat="1" ht="69" customHeight="1">
      <c r="A6" s="4" t="s">
        <v>64</v>
      </c>
      <c r="B6" s="4" t="s">
        <v>65</v>
      </c>
      <c r="C6" s="5" t="s">
        <v>1</v>
      </c>
      <c r="D6" s="6" t="s">
        <v>161</v>
      </c>
      <c r="E6" s="6" t="s">
        <v>231</v>
      </c>
      <c r="F6" s="6" t="s">
        <v>66</v>
      </c>
    </row>
    <row r="7" spans="1:6" ht="15.75">
      <c r="A7" s="14"/>
      <c r="B7" s="1" t="s">
        <v>0</v>
      </c>
      <c r="C7" s="14"/>
      <c r="D7" s="44">
        <f>+D8+D19+D26+D45+D50+D52+D56+D61+D63+D68+D73+D76</f>
        <v>1563283572.9599996</v>
      </c>
      <c r="E7" s="44">
        <f>+E8+E19+E26+E45+E50+E52+E56+E61+E63+E68+E73+E76</f>
        <v>934430797.6800001</v>
      </c>
      <c r="F7" s="47">
        <f>+E7/D7</f>
        <v>0.5977359538875611</v>
      </c>
    </row>
    <row r="8" spans="1:6" s="58" customFormat="1" ht="31.5">
      <c r="A8" s="14">
        <v>1</v>
      </c>
      <c r="B8" s="59" t="s">
        <v>163</v>
      </c>
      <c r="C8" s="14" t="s">
        <v>31</v>
      </c>
      <c r="D8" s="44">
        <f>SUM(D9:D18)</f>
        <v>812499333.8999999</v>
      </c>
      <c r="E8" s="44">
        <f>SUM(E9:E18)</f>
        <v>513125947.12000006</v>
      </c>
      <c r="F8" s="47">
        <f>+E8/D8</f>
        <v>0.6315401449709425</v>
      </c>
    </row>
    <row r="9" spans="1:6" s="2" customFormat="1" ht="25.5">
      <c r="A9" s="33" t="s">
        <v>67</v>
      </c>
      <c r="B9" s="62" t="s">
        <v>184</v>
      </c>
      <c r="C9" s="15" t="s">
        <v>28</v>
      </c>
      <c r="D9" s="45">
        <v>244662174.16</v>
      </c>
      <c r="E9" s="45">
        <v>159624932.98</v>
      </c>
      <c r="F9" s="48">
        <f>+E9/D9</f>
        <v>0.6524299619589385</v>
      </c>
    </row>
    <row r="10" spans="1:6" s="2" customFormat="1" ht="31.5" customHeight="1">
      <c r="A10" s="34" t="s">
        <v>68</v>
      </c>
      <c r="B10" s="62" t="s">
        <v>185</v>
      </c>
      <c r="C10" s="15" t="s">
        <v>63</v>
      </c>
      <c r="D10" s="45">
        <v>355082720.78</v>
      </c>
      <c r="E10" s="45">
        <v>227690959.33</v>
      </c>
      <c r="F10" s="48">
        <f aca="true" t="shared" si="0" ref="F10:F25">+E10/D10</f>
        <v>0.641233566166886</v>
      </c>
    </row>
    <row r="11" spans="1:6" s="2" customFormat="1" ht="25.5">
      <c r="A11" s="33" t="s">
        <v>69</v>
      </c>
      <c r="B11" s="62" t="s">
        <v>186</v>
      </c>
      <c r="C11" s="54" t="s">
        <v>32</v>
      </c>
      <c r="D11" s="45">
        <v>84243772.67</v>
      </c>
      <c r="E11" s="45">
        <v>48512590.6</v>
      </c>
      <c r="F11" s="48">
        <f t="shared" si="0"/>
        <v>0.5758596637170286</v>
      </c>
    </row>
    <row r="12" spans="1:6" s="2" customFormat="1" ht="38.25">
      <c r="A12" s="33" t="s">
        <v>70</v>
      </c>
      <c r="B12" s="62" t="s">
        <v>187</v>
      </c>
      <c r="C12" s="15" t="s">
        <v>29</v>
      </c>
      <c r="D12" s="45">
        <v>1409404.22</v>
      </c>
      <c r="E12" s="45">
        <v>1280558.22</v>
      </c>
      <c r="F12" s="48">
        <f t="shared" si="0"/>
        <v>0.9085812301597905</v>
      </c>
    </row>
    <row r="13" spans="1:6" s="2" customFormat="1" ht="25.5">
      <c r="A13" s="33" t="s">
        <v>71</v>
      </c>
      <c r="B13" s="62" t="s">
        <v>34</v>
      </c>
      <c r="C13" s="15" t="s">
        <v>35</v>
      </c>
      <c r="D13" s="45">
        <v>10855821</v>
      </c>
      <c r="E13" s="45">
        <v>5526237.22</v>
      </c>
      <c r="F13" s="48">
        <f t="shared" si="0"/>
        <v>0.5090575111730379</v>
      </c>
    </row>
    <row r="14" spans="1:6" s="2" customFormat="1" ht="25.5">
      <c r="A14" s="34" t="s">
        <v>72</v>
      </c>
      <c r="B14" s="62" t="s">
        <v>8</v>
      </c>
      <c r="C14" s="15" t="s">
        <v>36</v>
      </c>
      <c r="D14" s="45">
        <v>714694</v>
      </c>
      <c r="E14" s="45">
        <v>256591.28</v>
      </c>
      <c r="F14" s="48">
        <f t="shared" si="0"/>
        <v>0.3590225746963036</v>
      </c>
    </row>
    <row r="15" spans="1:6" s="2" customFormat="1" ht="25.5">
      <c r="A15" s="33" t="s">
        <v>73</v>
      </c>
      <c r="B15" s="62" t="s">
        <v>138</v>
      </c>
      <c r="C15" s="54" t="s">
        <v>37</v>
      </c>
      <c r="D15" s="45">
        <v>108811651.57</v>
      </c>
      <c r="E15" s="45">
        <v>64355970.78</v>
      </c>
      <c r="F15" s="48">
        <f t="shared" si="0"/>
        <v>0.591443745696654</v>
      </c>
    </row>
    <row r="16" spans="1:6" s="2" customFormat="1" ht="25.5">
      <c r="A16" s="35" t="s">
        <v>74</v>
      </c>
      <c r="B16" s="62" t="s">
        <v>6</v>
      </c>
      <c r="C16" s="54" t="s">
        <v>30</v>
      </c>
      <c r="D16" s="45">
        <v>6080795.5</v>
      </c>
      <c r="E16" s="45">
        <v>5686952.71</v>
      </c>
      <c r="F16" s="48">
        <f t="shared" si="0"/>
        <v>0.9352316995366807</v>
      </c>
    </row>
    <row r="17" spans="1:6" s="2" customFormat="1" ht="12.75">
      <c r="A17" s="33" t="s">
        <v>75</v>
      </c>
      <c r="B17" s="62" t="s">
        <v>188</v>
      </c>
      <c r="C17" s="15" t="s">
        <v>33</v>
      </c>
      <c r="D17" s="45">
        <v>595800</v>
      </c>
      <c r="E17" s="45">
        <v>148654</v>
      </c>
      <c r="F17" s="48">
        <f>+E17/D17</f>
        <v>0.2495031889895938</v>
      </c>
    </row>
    <row r="18" spans="1:6" s="2" customFormat="1" ht="51">
      <c r="A18" s="33" t="s">
        <v>190</v>
      </c>
      <c r="B18" s="63" t="s">
        <v>189</v>
      </c>
      <c r="C18" s="15" t="s">
        <v>191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76</v>
      </c>
      <c r="B19" s="59" t="s">
        <v>162</v>
      </c>
      <c r="C19" s="14" t="s">
        <v>15</v>
      </c>
      <c r="D19" s="44">
        <f>SUM(D20:D25)</f>
        <v>210639899.98</v>
      </c>
      <c r="E19" s="44">
        <f>SUM(E20:E25)</f>
        <v>133790259.15</v>
      </c>
      <c r="F19" s="47">
        <f>+E19/D19</f>
        <v>0.635161045759627</v>
      </c>
    </row>
    <row r="20" spans="1:6" s="2" customFormat="1" ht="12.75">
      <c r="A20" s="33" t="s">
        <v>77</v>
      </c>
      <c r="B20" s="60" t="s">
        <v>2</v>
      </c>
      <c r="C20" s="15" t="s">
        <v>16</v>
      </c>
      <c r="D20" s="45">
        <v>32084674.02</v>
      </c>
      <c r="E20" s="45">
        <v>19136376.06</v>
      </c>
      <c r="F20" s="48">
        <f t="shared" si="0"/>
        <v>0.5964335510490563</v>
      </c>
    </row>
    <row r="21" spans="1:6" s="2" customFormat="1" ht="12.75">
      <c r="A21" s="33" t="s">
        <v>78</v>
      </c>
      <c r="B21" s="60" t="s">
        <v>14</v>
      </c>
      <c r="C21" s="15" t="s">
        <v>22</v>
      </c>
      <c r="D21" s="45">
        <v>77496872.88</v>
      </c>
      <c r="E21" s="45">
        <v>48028031.8</v>
      </c>
      <c r="F21" s="48">
        <f t="shared" si="0"/>
        <v>0.6197415458862319</v>
      </c>
    </row>
    <row r="22" spans="1:6" s="2" customFormat="1" ht="25.5">
      <c r="A22" s="33" t="s">
        <v>79</v>
      </c>
      <c r="B22" s="60" t="s">
        <v>3</v>
      </c>
      <c r="C22" s="15" t="s">
        <v>23</v>
      </c>
      <c r="D22" s="45">
        <v>30291560</v>
      </c>
      <c r="E22" s="45">
        <v>19252903.82</v>
      </c>
      <c r="F22" s="48">
        <f t="shared" si="0"/>
        <v>0.6355864082272422</v>
      </c>
    </row>
    <row r="23" spans="1:6" s="2" customFormat="1" ht="12.75">
      <c r="A23" s="33" t="s">
        <v>80</v>
      </c>
      <c r="B23" s="60" t="s">
        <v>4</v>
      </c>
      <c r="C23" s="15" t="s">
        <v>24</v>
      </c>
      <c r="D23" s="45">
        <v>8489750.96</v>
      </c>
      <c r="E23" s="45">
        <v>5789269.95</v>
      </c>
      <c r="F23" s="48">
        <f t="shared" si="0"/>
        <v>0.6819128119630967</v>
      </c>
    </row>
    <row r="24" spans="1:6" s="2" customFormat="1" ht="12.75">
      <c r="A24" s="33" t="s">
        <v>81</v>
      </c>
      <c r="B24" s="60" t="s">
        <v>5</v>
      </c>
      <c r="C24" s="15" t="s">
        <v>27</v>
      </c>
      <c r="D24" s="45">
        <v>62059042.12</v>
      </c>
      <c r="E24" s="45">
        <v>41521577.52</v>
      </c>
      <c r="F24" s="48">
        <f t="shared" si="0"/>
        <v>0.6690657171232537</v>
      </c>
    </row>
    <row r="25" spans="1:6" s="2" customFormat="1" ht="12.75">
      <c r="A25" s="33" t="s">
        <v>82</v>
      </c>
      <c r="B25" s="60" t="s">
        <v>20</v>
      </c>
      <c r="C25" s="15" t="s">
        <v>21</v>
      </c>
      <c r="D25" s="45">
        <v>218000</v>
      </c>
      <c r="E25" s="45">
        <v>62100</v>
      </c>
      <c r="F25" s="48">
        <f t="shared" si="0"/>
        <v>0.2848623853211009</v>
      </c>
    </row>
    <row r="26" spans="1:6" s="58" customFormat="1" ht="31.5">
      <c r="A26" s="14" t="s">
        <v>83</v>
      </c>
      <c r="B26" s="59" t="s">
        <v>165</v>
      </c>
      <c r="C26" s="14" t="s">
        <v>17</v>
      </c>
      <c r="D26" s="44">
        <f>+D27+D35+D37+D40+D42</f>
        <v>146395881.63</v>
      </c>
      <c r="E26" s="44">
        <f>+E27+E35+E37+E40+E42</f>
        <v>88098528.75</v>
      </c>
      <c r="F26" s="47">
        <f>+E26/D26</f>
        <v>0.6017828354807114</v>
      </c>
    </row>
    <row r="27" spans="1:6" s="16" customFormat="1" ht="15.75">
      <c r="A27" s="36" t="s">
        <v>84</v>
      </c>
      <c r="B27" s="61" t="s">
        <v>139</v>
      </c>
      <c r="C27" s="55" t="s">
        <v>38</v>
      </c>
      <c r="D27" s="46">
        <f>SUM(D28:D34)</f>
        <v>122304970.23</v>
      </c>
      <c r="E27" s="46">
        <f>SUM(E28:E34)</f>
        <v>72234786.87</v>
      </c>
      <c r="F27" s="49">
        <f>+E27/D27</f>
        <v>0.5906120310087091</v>
      </c>
    </row>
    <row r="28" spans="1:6" s="2" customFormat="1" ht="25.5">
      <c r="A28" s="33" t="s">
        <v>85</v>
      </c>
      <c r="B28" s="62" t="s">
        <v>140</v>
      </c>
      <c r="C28" s="15" t="s">
        <v>39</v>
      </c>
      <c r="D28" s="45">
        <v>92965353.2</v>
      </c>
      <c r="E28" s="45">
        <v>52203867.48</v>
      </c>
      <c r="F28" s="48">
        <f aca="true" t="shared" si="1" ref="F28:F33">+E28/D28</f>
        <v>0.5615411084137095</v>
      </c>
    </row>
    <row r="29" spans="1:6" s="2" customFormat="1" ht="12.75">
      <c r="A29" s="33" t="s">
        <v>86</v>
      </c>
      <c r="B29" s="62" t="s">
        <v>9</v>
      </c>
      <c r="C29" s="15" t="s">
        <v>40</v>
      </c>
      <c r="D29" s="45">
        <v>5793600</v>
      </c>
      <c r="E29" s="45">
        <v>3596066.78</v>
      </c>
      <c r="F29" s="48">
        <f t="shared" si="1"/>
        <v>0.6206964201877934</v>
      </c>
    </row>
    <row r="30" spans="1:6" s="2" customFormat="1" ht="25.5">
      <c r="A30" s="33" t="s">
        <v>87</v>
      </c>
      <c r="B30" s="62" t="s">
        <v>10</v>
      </c>
      <c r="C30" s="15" t="s">
        <v>44</v>
      </c>
      <c r="D30" s="45">
        <v>7632712.03</v>
      </c>
      <c r="E30" s="45">
        <v>4379574.73</v>
      </c>
      <c r="F30" s="48">
        <f t="shared" si="1"/>
        <v>0.5737901171675672</v>
      </c>
    </row>
    <row r="31" spans="1:6" s="2" customFormat="1" ht="12.75">
      <c r="A31" s="33" t="s">
        <v>88</v>
      </c>
      <c r="B31" s="62" t="s">
        <v>141</v>
      </c>
      <c r="C31" s="15" t="s">
        <v>41</v>
      </c>
      <c r="D31" s="45">
        <v>7714600</v>
      </c>
      <c r="E31" s="45">
        <v>6475496.7</v>
      </c>
      <c r="F31" s="48">
        <f t="shared" si="1"/>
        <v>0.8393820418427398</v>
      </c>
    </row>
    <row r="32" spans="1:6" s="2" customFormat="1" ht="12.75">
      <c r="A32" s="33" t="s">
        <v>89</v>
      </c>
      <c r="B32" s="62" t="s">
        <v>20</v>
      </c>
      <c r="C32" s="15" t="s">
        <v>51</v>
      </c>
      <c r="D32" s="45">
        <v>297500</v>
      </c>
      <c r="E32" s="45">
        <v>162100</v>
      </c>
      <c r="F32" s="48">
        <f t="shared" si="1"/>
        <v>0.5448739495798319</v>
      </c>
    </row>
    <row r="33" spans="1:6" s="2" customFormat="1" ht="25.5">
      <c r="A33" s="33" t="s">
        <v>90</v>
      </c>
      <c r="B33" s="62" t="s">
        <v>11</v>
      </c>
      <c r="C33" s="15" t="s">
        <v>49</v>
      </c>
      <c r="D33" s="45">
        <v>7593700</v>
      </c>
      <c r="E33" s="45">
        <v>5417681.18</v>
      </c>
      <c r="F33" s="48">
        <f t="shared" si="1"/>
        <v>0.7134441945296759</v>
      </c>
    </row>
    <row r="34" spans="1:6" s="2" customFormat="1" ht="25.5">
      <c r="A34" s="33" t="s">
        <v>224</v>
      </c>
      <c r="B34" s="62" t="s">
        <v>229</v>
      </c>
      <c r="C34" s="15" t="s">
        <v>225</v>
      </c>
      <c r="D34" s="45">
        <v>307505</v>
      </c>
      <c r="E34" s="45">
        <v>0</v>
      </c>
      <c r="F34" s="48">
        <f>+E34/D34</f>
        <v>0</v>
      </c>
    </row>
    <row r="35" spans="1:6" s="2" customFormat="1" ht="31.5">
      <c r="A35" s="36" t="s">
        <v>214</v>
      </c>
      <c r="B35" s="65" t="s">
        <v>192</v>
      </c>
      <c r="C35" s="55" t="s">
        <v>216</v>
      </c>
      <c r="D35" s="46">
        <f>+D36</f>
        <v>300000</v>
      </c>
      <c r="E35" s="46">
        <f>+E36</f>
        <v>0</v>
      </c>
      <c r="F35" s="49">
        <f>+E35/D35</f>
        <v>0</v>
      </c>
    </row>
    <row r="36" spans="1:6" s="2" customFormat="1" ht="12.75">
      <c r="A36" s="33" t="s">
        <v>215</v>
      </c>
      <c r="B36" s="62" t="s">
        <v>193</v>
      </c>
      <c r="C36" s="15" t="s">
        <v>217</v>
      </c>
      <c r="D36" s="45">
        <v>300000</v>
      </c>
      <c r="E36" s="45">
        <v>0</v>
      </c>
      <c r="F36" s="48">
        <f>+E36/D36</f>
        <v>0</v>
      </c>
    </row>
    <row r="37" spans="1:6" s="16" customFormat="1" ht="31.5">
      <c r="A37" s="37" t="s">
        <v>91</v>
      </c>
      <c r="B37" s="65" t="s">
        <v>194</v>
      </c>
      <c r="C37" s="56" t="s">
        <v>18</v>
      </c>
      <c r="D37" s="46">
        <f>+D38+D39</f>
        <v>16138311.4</v>
      </c>
      <c r="E37" s="46">
        <f>+E38+E39</f>
        <v>11040669.49</v>
      </c>
      <c r="F37" s="49">
        <f aca="true" t="shared" si="2" ref="F37:F71">+E37/D37</f>
        <v>0.6841279249327163</v>
      </c>
    </row>
    <row r="38" spans="1:6" s="2" customFormat="1" ht="25.5">
      <c r="A38" s="33" t="s">
        <v>92</v>
      </c>
      <c r="B38" s="62" t="s">
        <v>7</v>
      </c>
      <c r="C38" s="15" t="s">
        <v>19</v>
      </c>
      <c r="D38" s="45">
        <v>9418400</v>
      </c>
      <c r="E38" s="45">
        <v>4320758.09</v>
      </c>
      <c r="F38" s="48">
        <f t="shared" si="2"/>
        <v>0.4587571232905801</v>
      </c>
    </row>
    <row r="39" spans="1:6" s="2" customFormat="1" ht="12.75">
      <c r="A39" s="33" t="s">
        <v>158</v>
      </c>
      <c r="B39" s="62" t="s">
        <v>159</v>
      </c>
      <c r="C39" s="15" t="s">
        <v>160</v>
      </c>
      <c r="D39" s="45">
        <v>6719911.4</v>
      </c>
      <c r="E39" s="45">
        <v>6719911.4</v>
      </c>
      <c r="F39" s="48">
        <f>+E39/D39</f>
        <v>1</v>
      </c>
    </row>
    <row r="40" spans="1:6" s="16" customFormat="1" ht="31.5">
      <c r="A40" s="38" t="s">
        <v>93</v>
      </c>
      <c r="B40" s="65" t="s">
        <v>195</v>
      </c>
      <c r="C40" s="55" t="s">
        <v>45</v>
      </c>
      <c r="D40" s="46">
        <f>+D41</f>
        <v>5551200</v>
      </c>
      <c r="E40" s="46">
        <f>+E41</f>
        <v>3641672.39</v>
      </c>
      <c r="F40" s="49">
        <f t="shared" si="2"/>
        <v>0.6560153462314455</v>
      </c>
    </row>
    <row r="41" spans="1:6" s="2" customFormat="1" ht="25.5">
      <c r="A41" s="33" t="s">
        <v>94</v>
      </c>
      <c r="B41" s="62" t="s">
        <v>196</v>
      </c>
      <c r="C41" s="15" t="s">
        <v>46</v>
      </c>
      <c r="D41" s="45">
        <v>5551200</v>
      </c>
      <c r="E41" s="45">
        <v>3641672.39</v>
      </c>
      <c r="F41" s="48">
        <f t="shared" si="2"/>
        <v>0.6560153462314455</v>
      </c>
    </row>
    <row r="42" spans="1:6" s="16" customFormat="1" ht="31.5">
      <c r="A42" s="37" t="s">
        <v>95</v>
      </c>
      <c r="B42" s="65" t="s">
        <v>197</v>
      </c>
      <c r="C42" s="55" t="s">
        <v>47</v>
      </c>
      <c r="D42" s="46">
        <f>+D43+D44</f>
        <v>2101400</v>
      </c>
      <c r="E42" s="46">
        <f>+E43+E44</f>
        <v>1181400</v>
      </c>
      <c r="F42" s="49">
        <f t="shared" si="2"/>
        <v>0.5621966308175502</v>
      </c>
    </row>
    <row r="43" spans="1:6" s="2" customFormat="1" ht="25.5">
      <c r="A43" s="33" t="s">
        <v>96</v>
      </c>
      <c r="B43" s="62" t="s">
        <v>198</v>
      </c>
      <c r="C43" s="15" t="s">
        <v>48</v>
      </c>
      <c r="D43" s="45">
        <v>920000</v>
      </c>
      <c r="E43" s="45">
        <v>0</v>
      </c>
      <c r="F43" s="48">
        <f t="shared" si="2"/>
        <v>0</v>
      </c>
    </row>
    <row r="44" spans="1:6" s="2" customFormat="1" ht="38.25">
      <c r="A44" s="33" t="s">
        <v>226</v>
      </c>
      <c r="B44" s="62" t="s">
        <v>228</v>
      </c>
      <c r="C44" s="15" t="s">
        <v>227</v>
      </c>
      <c r="D44" s="45">
        <v>1181400</v>
      </c>
      <c r="E44" s="45">
        <v>1181400</v>
      </c>
      <c r="F44" s="48">
        <f>+E44/D44</f>
        <v>1</v>
      </c>
    </row>
    <row r="45" spans="1:6" s="58" customFormat="1" ht="31.5">
      <c r="A45" s="14" t="s">
        <v>97</v>
      </c>
      <c r="B45" s="59" t="s">
        <v>168</v>
      </c>
      <c r="C45" s="14" t="s">
        <v>52</v>
      </c>
      <c r="D45" s="44">
        <f>+D46+D48</f>
        <v>584724</v>
      </c>
      <c r="E45" s="44">
        <f>+E46+E48</f>
        <v>332194.78</v>
      </c>
      <c r="F45" s="47">
        <f t="shared" si="2"/>
        <v>0.5681223620032699</v>
      </c>
    </row>
    <row r="46" spans="1:6" s="16" customFormat="1" ht="15.75">
      <c r="A46" s="38" t="s">
        <v>98</v>
      </c>
      <c r="B46" s="65" t="s">
        <v>199</v>
      </c>
      <c r="C46" s="55" t="s">
        <v>53</v>
      </c>
      <c r="D46" s="46">
        <f>+D47</f>
        <v>536724</v>
      </c>
      <c r="E46" s="46">
        <f>+E47</f>
        <v>284224</v>
      </c>
      <c r="F46" s="49">
        <f t="shared" si="2"/>
        <v>0.5295533644852848</v>
      </c>
    </row>
    <row r="47" spans="1:6" s="2" customFormat="1" ht="25.5">
      <c r="A47" s="33" t="s">
        <v>99</v>
      </c>
      <c r="B47" s="62" t="s">
        <v>54</v>
      </c>
      <c r="C47" s="15" t="s">
        <v>55</v>
      </c>
      <c r="D47" s="45">
        <v>536724</v>
      </c>
      <c r="E47" s="45">
        <v>284224</v>
      </c>
      <c r="F47" s="48">
        <f t="shared" si="2"/>
        <v>0.5295533644852848</v>
      </c>
    </row>
    <row r="48" spans="1:6" s="16" customFormat="1" ht="47.25">
      <c r="A48" s="38" t="s">
        <v>153</v>
      </c>
      <c r="B48" s="65" t="s">
        <v>200</v>
      </c>
      <c r="C48" s="55" t="s">
        <v>155</v>
      </c>
      <c r="D48" s="46">
        <f>+D49</f>
        <v>48000</v>
      </c>
      <c r="E48" s="46">
        <f>+E49</f>
        <v>47970.78</v>
      </c>
      <c r="F48" s="49">
        <f>+E48/D48</f>
        <v>0.99939125</v>
      </c>
    </row>
    <row r="49" spans="1:6" s="2" customFormat="1" ht="25.5">
      <c r="A49" s="33" t="s">
        <v>154</v>
      </c>
      <c r="B49" s="62" t="s">
        <v>157</v>
      </c>
      <c r="C49" s="15" t="s">
        <v>156</v>
      </c>
      <c r="D49" s="45">
        <v>48000</v>
      </c>
      <c r="E49" s="45">
        <v>47970.78</v>
      </c>
      <c r="F49" s="48">
        <f>+E49/D49</f>
        <v>0.99939125</v>
      </c>
    </row>
    <row r="50" spans="1:6" s="58" customFormat="1" ht="31.5">
      <c r="A50" s="14" t="s">
        <v>100</v>
      </c>
      <c r="B50" s="59" t="s">
        <v>169</v>
      </c>
      <c r="C50" s="14" t="s">
        <v>58</v>
      </c>
      <c r="D50" s="44">
        <f>+D51</f>
        <v>1560206.8</v>
      </c>
      <c r="E50" s="44">
        <f>+E51</f>
        <v>567255.09</v>
      </c>
      <c r="F50" s="47">
        <f t="shared" si="2"/>
        <v>0.36357686045208876</v>
      </c>
    </row>
    <row r="51" spans="1:6" s="2" customFormat="1" ht="25.5">
      <c r="A51" s="33" t="s">
        <v>101</v>
      </c>
      <c r="B51" s="62" t="s">
        <v>12</v>
      </c>
      <c r="C51" s="15" t="s">
        <v>59</v>
      </c>
      <c r="D51" s="45">
        <v>1560206.8</v>
      </c>
      <c r="E51" s="45">
        <v>567255.09</v>
      </c>
      <c r="F51" s="48">
        <f t="shared" si="2"/>
        <v>0.36357686045208876</v>
      </c>
    </row>
    <row r="52" spans="1:6" s="58" customFormat="1" ht="47.25">
      <c r="A52" s="14" t="s">
        <v>102</v>
      </c>
      <c r="B52" s="59" t="s">
        <v>164</v>
      </c>
      <c r="C52" s="14" t="s">
        <v>25</v>
      </c>
      <c r="D52" s="44">
        <f>SUM(D53:D55)</f>
        <v>275572720.95</v>
      </c>
      <c r="E52" s="44">
        <f>SUM(E53:E55)</f>
        <v>117581590.96</v>
      </c>
      <c r="F52" s="47">
        <f t="shared" si="2"/>
        <v>0.4266808069922641</v>
      </c>
    </row>
    <row r="53" spans="1:6" s="2" customFormat="1" ht="25.5">
      <c r="A53" s="33" t="s">
        <v>103</v>
      </c>
      <c r="B53" s="62" t="s">
        <v>142</v>
      </c>
      <c r="C53" s="15" t="s">
        <v>26</v>
      </c>
      <c r="D53" s="45">
        <v>64517170.95</v>
      </c>
      <c r="E53" s="45">
        <v>54967138.69</v>
      </c>
      <c r="F53" s="48">
        <f t="shared" si="2"/>
        <v>0.8519768905025119</v>
      </c>
    </row>
    <row r="54" spans="1:6" s="2" customFormat="1" ht="25.5">
      <c r="A54" s="33" t="s">
        <v>104</v>
      </c>
      <c r="B54" s="62" t="s">
        <v>201</v>
      </c>
      <c r="C54" s="15" t="s">
        <v>50</v>
      </c>
      <c r="D54" s="45">
        <v>203731250</v>
      </c>
      <c r="E54" s="45">
        <v>58566530.66</v>
      </c>
      <c r="F54" s="48">
        <f t="shared" si="2"/>
        <v>0.2874695495168267</v>
      </c>
    </row>
    <row r="55" spans="1:6" s="2" customFormat="1" ht="25.5">
      <c r="A55" s="33" t="s">
        <v>105</v>
      </c>
      <c r="B55" s="62" t="s">
        <v>202</v>
      </c>
      <c r="C55" s="15" t="s">
        <v>42</v>
      </c>
      <c r="D55" s="45">
        <v>7324300</v>
      </c>
      <c r="E55" s="45">
        <v>4047921.61</v>
      </c>
      <c r="F55" s="48">
        <f t="shared" si="2"/>
        <v>0.5526700995316959</v>
      </c>
    </row>
    <row r="56" spans="1:6" s="58" customFormat="1" ht="31.5">
      <c r="A56" s="14" t="s">
        <v>106</v>
      </c>
      <c r="B56" s="59" t="s">
        <v>166</v>
      </c>
      <c r="C56" s="14" t="s">
        <v>43</v>
      </c>
      <c r="D56" s="44">
        <f>+D57+D58+D59+D60</f>
        <v>103476213.6</v>
      </c>
      <c r="E56" s="44">
        <f>+E57+E58+E59+E60</f>
        <v>70379016.3</v>
      </c>
      <c r="F56" s="47">
        <f t="shared" si="2"/>
        <v>0.680146807188546</v>
      </c>
    </row>
    <row r="57" spans="1:6" s="2" customFormat="1" ht="25.5">
      <c r="A57" s="33" t="s">
        <v>218</v>
      </c>
      <c r="B57" s="62" t="s">
        <v>203</v>
      </c>
      <c r="C57" s="15" t="s">
        <v>60</v>
      </c>
      <c r="D57" s="45">
        <v>36352876.73</v>
      </c>
      <c r="E57" s="45">
        <v>20759089.53</v>
      </c>
      <c r="F57" s="48">
        <f t="shared" si="2"/>
        <v>0.5710439282200929</v>
      </c>
    </row>
    <row r="58" spans="1:6" s="2" customFormat="1" ht="38.25">
      <c r="A58" s="33" t="s">
        <v>219</v>
      </c>
      <c r="B58" s="62" t="s">
        <v>204</v>
      </c>
      <c r="C58" s="15" t="s">
        <v>61</v>
      </c>
      <c r="D58" s="45">
        <v>480000</v>
      </c>
      <c r="E58" s="45">
        <v>0</v>
      </c>
      <c r="F58" s="48">
        <f t="shared" si="2"/>
        <v>0</v>
      </c>
    </row>
    <row r="59" spans="1:6" s="2" customFormat="1" ht="25.5">
      <c r="A59" s="33" t="s">
        <v>220</v>
      </c>
      <c r="B59" s="62" t="s">
        <v>13</v>
      </c>
      <c r="C59" s="15" t="s">
        <v>62</v>
      </c>
      <c r="D59" s="45">
        <v>52523500</v>
      </c>
      <c r="E59" s="45">
        <v>44755500</v>
      </c>
      <c r="F59" s="48">
        <f t="shared" si="2"/>
        <v>0.8521042961721896</v>
      </c>
    </row>
    <row r="60" spans="1:6" s="2" customFormat="1" ht="25.5">
      <c r="A60" s="33" t="s">
        <v>221</v>
      </c>
      <c r="B60" s="62" t="s">
        <v>131</v>
      </c>
      <c r="C60" s="15" t="s">
        <v>132</v>
      </c>
      <c r="D60" s="45">
        <v>14119836.87</v>
      </c>
      <c r="E60" s="45">
        <v>4864426.77</v>
      </c>
      <c r="F60" s="48">
        <f>+E60/D60</f>
        <v>0.34451012534962805</v>
      </c>
    </row>
    <row r="61" spans="1:6" s="58" customFormat="1" ht="31.5">
      <c r="A61" s="14" t="s">
        <v>107</v>
      </c>
      <c r="B61" s="59" t="s">
        <v>170</v>
      </c>
      <c r="C61" s="14" t="s">
        <v>56</v>
      </c>
      <c r="D61" s="44">
        <f>+D62</f>
        <v>7020722.1</v>
      </c>
      <c r="E61" s="44">
        <f>+E62</f>
        <v>7020722.1</v>
      </c>
      <c r="F61" s="47">
        <f>+E61/D61</f>
        <v>1</v>
      </c>
    </row>
    <row r="62" spans="1:6" s="2" customFormat="1" ht="25.5">
      <c r="A62" s="33" t="s">
        <v>108</v>
      </c>
      <c r="B62" s="62" t="s">
        <v>143</v>
      </c>
      <c r="C62" s="15" t="s">
        <v>57</v>
      </c>
      <c r="D62" s="45">
        <v>7020722.1</v>
      </c>
      <c r="E62" s="45">
        <v>7020722.1</v>
      </c>
      <c r="F62" s="48">
        <f>+E62/D62</f>
        <v>1</v>
      </c>
    </row>
    <row r="63" spans="1:6" s="58" customFormat="1" ht="31.5">
      <c r="A63" s="14" t="s">
        <v>111</v>
      </c>
      <c r="B63" s="59" t="s">
        <v>171</v>
      </c>
      <c r="C63" s="14" t="s">
        <v>117</v>
      </c>
      <c r="D63" s="44">
        <f>SUM(D64:D67)</f>
        <v>868920</v>
      </c>
      <c r="E63" s="44">
        <f>SUM(E64:E67)</f>
        <v>477195.17</v>
      </c>
      <c r="F63" s="47">
        <f t="shared" si="2"/>
        <v>0.5491819384983657</v>
      </c>
    </row>
    <row r="64" spans="1:6" s="2" customFormat="1" ht="25.5">
      <c r="A64" s="33" t="s">
        <v>112</v>
      </c>
      <c r="B64" s="62" t="s">
        <v>116</v>
      </c>
      <c r="C64" s="15" t="s">
        <v>118</v>
      </c>
      <c r="D64" s="45">
        <v>221800</v>
      </c>
      <c r="E64" s="45">
        <v>72485</v>
      </c>
      <c r="F64" s="48">
        <f>+E64/D64</f>
        <v>0.3268034265103697</v>
      </c>
    </row>
    <row r="65" spans="1:6" s="2" customFormat="1" ht="25.5">
      <c r="A65" s="33" t="s">
        <v>113</v>
      </c>
      <c r="B65" s="62" t="s">
        <v>122</v>
      </c>
      <c r="C65" s="15" t="s">
        <v>119</v>
      </c>
      <c r="D65" s="45">
        <v>138200</v>
      </c>
      <c r="E65" s="45">
        <v>35094.8</v>
      </c>
      <c r="F65" s="48">
        <f>+E65/D65</f>
        <v>0.2539421128798843</v>
      </c>
    </row>
    <row r="66" spans="1:6" s="2" customFormat="1" ht="25.5">
      <c r="A66" s="33" t="s">
        <v>114</v>
      </c>
      <c r="B66" s="62" t="s">
        <v>205</v>
      </c>
      <c r="C66" s="15" t="s">
        <v>120</v>
      </c>
      <c r="D66" s="45">
        <v>262840</v>
      </c>
      <c r="E66" s="45">
        <v>175397.51</v>
      </c>
      <c r="F66" s="48">
        <f>+E66/D66</f>
        <v>0.6673166565210775</v>
      </c>
    </row>
    <row r="67" spans="1:6" s="2" customFormat="1" ht="38.25">
      <c r="A67" s="33" t="s">
        <v>115</v>
      </c>
      <c r="B67" s="62" t="s">
        <v>144</v>
      </c>
      <c r="C67" s="15" t="s">
        <v>121</v>
      </c>
      <c r="D67" s="45">
        <v>246080</v>
      </c>
      <c r="E67" s="45">
        <v>194217.86</v>
      </c>
      <c r="F67" s="48">
        <f t="shared" si="2"/>
        <v>0.7892468302990897</v>
      </c>
    </row>
    <row r="68" spans="1:6" s="58" customFormat="1" ht="31.5">
      <c r="A68" s="14" t="s">
        <v>133</v>
      </c>
      <c r="B68" s="59" t="s">
        <v>172</v>
      </c>
      <c r="C68" s="14" t="s">
        <v>126</v>
      </c>
      <c r="D68" s="44">
        <f>+D69+D71</f>
        <v>4150200</v>
      </c>
      <c r="E68" s="44">
        <f>+E69+E71</f>
        <v>2946613.58</v>
      </c>
      <c r="F68" s="47">
        <f>+E68/D68</f>
        <v>0.7099931521372465</v>
      </c>
    </row>
    <row r="69" spans="1:6" s="16" customFormat="1" ht="31.5">
      <c r="A69" s="38" t="s">
        <v>134</v>
      </c>
      <c r="B69" s="65" t="s">
        <v>145</v>
      </c>
      <c r="C69" s="57" t="s">
        <v>127</v>
      </c>
      <c r="D69" s="46">
        <f>+D70</f>
        <v>3544300</v>
      </c>
      <c r="E69" s="46">
        <f>+E70</f>
        <v>2391418.03</v>
      </c>
      <c r="F69" s="49">
        <f t="shared" si="2"/>
        <v>0.674722238523827</v>
      </c>
    </row>
    <row r="70" spans="1:6" s="2" customFormat="1" ht="12.75">
      <c r="A70" s="33" t="s">
        <v>135</v>
      </c>
      <c r="B70" s="62" t="s">
        <v>206</v>
      </c>
      <c r="C70" s="15" t="s">
        <v>128</v>
      </c>
      <c r="D70" s="45">
        <v>3544300</v>
      </c>
      <c r="E70" s="45">
        <v>2391418.03</v>
      </c>
      <c r="F70" s="48">
        <f>+E70/D70</f>
        <v>0.674722238523827</v>
      </c>
    </row>
    <row r="71" spans="1:6" s="16" customFormat="1" ht="31.5">
      <c r="A71" s="38" t="s">
        <v>136</v>
      </c>
      <c r="B71" s="65" t="s">
        <v>207</v>
      </c>
      <c r="C71" s="57" t="s">
        <v>129</v>
      </c>
      <c r="D71" s="46">
        <f>+D72</f>
        <v>605900</v>
      </c>
      <c r="E71" s="46">
        <f>+E72</f>
        <v>555195.55</v>
      </c>
      <c r="F71" s="49">
        <f t="shared" si="2"/>
        <v>0.9163154811024923</v>
      </c>
    </row>
    <row r="72" spans="1:6" s="2" customFormat="1" ht="12.75">
      <c r="A72" s="33" t="s">
        <v>137</v>
      </c>
      <c r="B72" s="62" t="s">
        <v>208</v>
      </c>
      <c r="C72" s="15" t="s">
        <v>130</v>
      </c>
      <c r="D72" s="45">
        <v>605900</v>
      </c>
      <c r="E72" s="45">
        <v>555195.55</v>
      </c>
      <c r="F72" s="48">
        <f aca="true" t="shared" si="3" ref="F72:F80">+E72/D72</f>
        <v>0.9163154811024923</v>
      </c>
    </row>
    <row r="73" spans="1:6" s="58" customFormat="1" ht="31.5">
      <c r="A73" s="14" t="s">
        <v>147</v>
      </c>
      <c r="B73" s="59" t="s">
        <v>167</v>
      </c>
      <c r="C73" s="14" t="s">
        <v>150</v>
      </c>
      <c r="D73" s="44">
        <f>+D74+D75</f>
        <v>88800</v>
      </c>
      <c r="E73" s="44">
        <f>+E74+E75</f>
        <v>68196.25</v>
      </c>
      <c r="F73" s="47">
        <f t="shared" si="3"/>
        <v>0.7679757882882883</v>
      </c>
    </row>
    <row r="74" spans="1:6" s="2" customFormat="1" ht="38.25">
      <c r="A74" s="33" t="s">
        <v>148</v>
      </c>
      <c r="B74" s="62" t="s">
        <v>146</v>
      </c>
      <c r="C74" s="15" t="s">
        <v>151</v>
      </c>
      <c r="D74" s="45">
        <v>53800</v>
      </c>
      <c r="E74" s="45">
        <v>33406.25</v>
      </c>
      <c r="F74" s="48">
        <f t="shared" si="3"/>
        <v>0.6209340148698885</v>
      </c>
    </row>
    <row r="75" spans="1:6" s="2" customFormat="1" ht="25.5">
      <c r="A75" s="33" t="s">
        <v>149</v>
      </c>
      <c r="B75" s="62" t="s">
        <v>209</v>
      </c>
      <c r="C75" s="15" t="s">
        <v>152</v>
      </c>
      <c r="D75" s="45">
        <v>35000</v>
      </c>
      <c r="E75" s="45">
        <v>34790</v>
      </c>
      <c r="F75" s="48">
        <f t="shared" si="3"/>
        <v>0.994</v>
      </c>
    </row>
    <row r="76" spans="1:6" s="2" customFormat="1" ht="31.5">
      <c r="A76" s="14" t="s">
        <v>173</v>
      </c>
      <c r="B76" s="59" t="s">
        <v>183</v>
      </c>
      <c r="C76" s="14" t="s">
        <v>178</v>
      </c>
      <c r="D76" s="44">
        <f>+D77+D79</f>
        <v>425950</v>
      </c>
      <c r="E76" s="44">
        <f>+E77+E79</f>
        <v>43278.43</v>
      </c>
      <c r="F76" s="47">
        <f t="shared" si="3"/>
        <v>0.10160448409437728</v>
      </c>
    </row>
    <row r="77" spans="1:6" s="2" customFormat="1" ht="31.5">
      <c r="A77" s="38" t="s">
        <v>174</v>
      </c>
      <c r="B77" s="65" t="s">
        <v>210</v>
      </c>
      <c r="C77" s="57" t="s">
        <v>179</v>
      </c>
      <c r="D77" s="46">
        <f>+D78</f>
        <v>345050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175</v>
      </c>
      <c r="B78" s="62" t="s">
        <v>211</v>
      </c>
      <c r="C78" s="15" t="s">
        <v>180</v>
      </c>
      <c r="D78" s="45">
        <v>345050</v>
      </c>
      <c r="E78" s="45">
        <v>0</v>
      </c>
      <c r="F78" s="48">
        <f t="shared" si="3"/>
        <v>0</v>
      </c>
    </row>
    <row r="79" spans="1:6" s="2" customFormat="1" ht="31.5">
      <c r="A79" s="38" t="s">
        <v>176</v>
      </c>
      <c r="B79" s="65" t="s">
        <v>212</v>
      </c>
      <c r="C79" s="57" t="s">
        <v>181</v>
      </c>
      <c r="D79" s="46">
        <f>+D80</f>
        <v>80900</v>
      </c>
      <c r="E79" s="46">
        <f>+E80</f>
        <v>43278.43</v>
      </c>
      <c r="F79" s="49">
        <f t="shared" si="3"/>
        <v>0.5349620519159456</v>
      </c>
    </row>
    <row r="80" spans="1:6" s="2" customFormat="1" ht="25.5">
      <c r="A80" s="33" t="s">
        <v>177</v>
      </c>
      <c r="B80" s="62" t="s">
        <v>213</v>
      </c>
      <c r="C80" s="15" t="s">
        <v>182</v>
      </c>
      <c r="D80" s="45">
        <v>80900</v>
      </c>
      <c r="E80" s="45">
        <v>43278.43</v>
      </c>
      <c r="F80" s="48">
        <f t="shared" si="3"/>
        <v>0.5349620519159456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222</v>
      </c>
      <c r="B83" s="68"/>
      <c r="C83" s="25"/>
      <c r="D83" s="50"/>
      <c r="E83" s="69" t="s">
        <v>223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123</v>
      </c>
      <c r="B87" s="66"/>
      <c r="C87" s="25"/>
      <c r="D87" s="50"/>
      <c r="E87" s="50"/>
      <c r="F87" s="52"/>
    </row>
    <row r="88" spans="1:6" ht="15.75" customHeight="1">
      <c r="A88" s="66" t="s">
        <v>124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2021-04-23T07:46:23Z</dcterms:modified>
  <cp:category/>
  <cp:version/>
  <cp:contentType/>
  <cp:contentStatus/>
</cp:coreProperties>
</file>