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<sst xmlns="http://schemas.openxmlformats.org/spreadsheetml/2006/main" count="215" uniqueCount="213">
  <si>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</si>
  <si>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</si>
  <si>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</si>
  <si>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</si>
  <si>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</si>
  <si>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</si>
  <si>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</si>
  <si>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</si>
  <si>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</si>
  <si>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</si>
  <si>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</si>
  <si>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</si>
  <si>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</si>
  <si>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</si>
  <si>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</si>
  <si>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</si>
  <si>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</si>
  <si>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</si>
  <si>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</si>
  <si>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</si>
  <si>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</si>
  <si>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</si>
  <si>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</si>
  <si>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</si>
  <si>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</si>
  <si>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</si>
  <si>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</si>
  <si>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</si>
  <si>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</si>
  <si>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</si>
  <si>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</si>
  <si>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</si>
  <si>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</si>
  <si>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</si>
  <si>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</si>
  <si>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</si>
  <si>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</si>
  <si>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</si>
  <si>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</si>
  <si>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</si>
  <si>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</si>
  <si>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</si>
  <si>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</si>
  <si>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</si>
  <si>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</si>
  <si>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</si>
  <si>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</si>
  <si>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</si>
  <si>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</si>
  <si>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</si>
  <si>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</si>
  <si>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</si>
  <si>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</si>
  <si>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</si>
  <si>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</si>
  <si>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</si>
  <si>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</si>
  <si>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</si>
  <si>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</si>
  <si>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</si>
  <si>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</si>
  <si>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</si>
  <si>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</si>
  <si>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</si>
  <si>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</si>
  <si>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</si>
  <si>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</si>
  <si>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</si>
  <si>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</si>
  <si>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</si>
  <si>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</si>
  <si>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</si>
  <si>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</si>
  <si>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</si>
  <si>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</si>
  <si>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</si>
  <si>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</si>
  <si>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</si>
  <si>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</si>
  <si>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</si>
  <si>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</si>
  <si>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</si>
  <si>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</si>
  <si>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</si>
  <si>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</si>
  <si>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</si>
  <si>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</si>
  <si>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</si>
  <si>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</si>
  <si>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</si>
  <si>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</si>
  <si>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</si>
  <si>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</si>
  <si>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</si>
  <si>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</si>
  <si>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</si>
  <si>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</si>
  <si>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</si>
  <si>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</si>
  <si>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</si>
  <si>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</si>
  <si>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</si>
  <si>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</si>
  <si>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</si>
  <si>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</si>
  <si>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</si>
  <si>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</si>
  <si>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</si>
  <si>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</si>
  <si>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</si>
  <si>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</si>
  <si>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</si>
  <si>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</si>
  <si>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</si>
  <si>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</si>
  <si>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</si>
  <si>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</si>
  <si>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</si>
  <si>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</si>
  <si>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</si>
  <si>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</si>
  <si>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</si>
  <si>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</si>
  <si>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</si>
  <si>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</si>
  <si>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</si>
  <si>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</si>
  <si>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</si>
  <si>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</si>
  <si>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</si>
  <si>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</si>
  <si>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</si>
  <si>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</si>
  <si>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</si>
  <si>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</si>
  <si>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</si>
  <si>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</si>
  <si>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</si>
  <si>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</si>
  <si>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</si>
  <si>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</si>
  <si>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</si>
  <si>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</si>
  <si>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</si>
  <si>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</si>
  <si>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</si>
  <si>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</si>
  <si>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</si>
  <si>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</si>
  <si>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</si>
  <si>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</si>
  <si>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</si>
  <si>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</si>
  <si>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</si>
  <si>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</si>
  <si>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</si>
  <si>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</si>
  <si>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</si>
  <si>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</si>
  <si>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</si>
  <si>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</si>
  <si>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</si>
  <si>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</si>
  <si>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</si>
  <si>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</si>
  <si>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</si>
  <si>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</si>
  <si>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</si>
  <si>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</si>
  <si>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</si>
  <si>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</si>
  <si>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</si>
  <si>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</si>
  <si>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</si>
  <si>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</si>
  <si>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</si>
  <si>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</si>
  <si>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</si>
  <si>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</si>
  <si>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</si>
  <si>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</si>
  <si>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</si>
  <si>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</si>
  <si>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</si>
  <si>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</si>
  <si>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</si>
  <si>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</si>
  <si>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</si>
  <si>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</si>
  <si>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</si>
  <si>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</si>
  <si>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</si>
  <si>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</si>
  <si>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</si>
  <si>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</si>
  <si>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</si>
  <si>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</si>
  <si>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</si>
  <si>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</si>
  <si>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</si>
  <si>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</si>
  <si>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</si>
  <si>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</si>
  <si>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</si>
  <si>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</si>
  <si>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</si>
  <si>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</si>
  <si>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</si>
  <si>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</si>
  <si>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</si>
  <si>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</si>
  <si>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на 01.12.2017 года2</t>
  </si>
  <si>
    <t>Исполнено на 01.12.2017г.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</si>
</sst>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211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212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1159856686.95</v>
      </c>
      <c r="E7" s="46">
        <f>+E8+E18+E25+E43+E46+E48+E52+E61+E63+E68</f>
        <v>883935036.7700001</v>
      </c>
      <c r="F7" s="49">
        <f>+E7/D7</f>
        <v>0.7621071178150697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616318874.97</v>
      </c>
      <c r="E8" s="46">
        <f>SUM(E9:E17)</f>
        <v>484821700.21000004</v>
      </c>
      <c r="F8" s="49">
        <f>+E8/D8</f>
        <v>0.786641006627615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179361148.68</v>
      </c>
      <c r="E9" s="47">
        <v>142245835.37</v>
      </c>
      <c r="F9" s="50">
        <f>+E9/D9</f>
        <v>0.7930693821758591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283992386.88</v>
      </c>
      <c r="E10" s="47">
        <v>223188153.68</v>
      </c>
      <c r="F10" s="50">
        <f aca="true" t="shared" si="0" ref="F10:F24">+E10/D10</f>
        <v>0.7858948478583948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53074572</v>
      </c>
      <c r="E11" s="47">
        <v>40206840.51</v>
      </c>
      <c r="F11" s="50">
        <f t="shared" si="0"/>
        <v>0.7575537398587029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938219.34</v>
      </c>
      <c r="F12" s="50">
        <f t="shared" si="0"/>
        <v>0.8979034740166523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16802922.61</v>
      </c>
      <c r="E13" s="47">
        <v>15534747.55</v>
      </c>
      <c r="F13" s="50">
        <f t="shared" si="0"/>
        <v>0.9245265190208479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587055.91</v>
      </c>
      <c r="F14" s="50">
        <f t="shared" si="0"/>
        <v>0.6387985963003264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74521999.83</v>
      </c>
      <c r="E15" s="47">
        <v>55951141.72</v>
      </c>
      <c r="F15" s="50">
        <f t="shared" si="0"/>
        <v>0.7508003253755409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6420144.97</v>
      </c>
      <c r="E16" s="47">
        <v>6054706.13</v>
      </c>
      <c r="F16" s="50">
        <f t="shared" si="0"/>
        <v>0.9430793476303698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181800</v>
      </c>
      <c r="E17" s="47">
        <v>115000</v>
      </c>
      <c r="F17" s="50">
        <f t="shared" si="0"/>
        <v>0.6325632563256326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148646622</v>
      </c>
      <c r="E18" s="46">
        <f>SUM(E19:E24)</f>
        <v>113564174.92999999</v>
      </c>
      <c r="F18" s="49">
        <f>+E18/D18</f>
        <v>0.7639875928697525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24738600</v>
      </c>
      <c r="E19" s="47">
        <v>18241106.47</v>
      </c>
      <c r="F19" s="50">
        <f t="shared" si="0"/>
        <v>0.7373540325644943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52822112</v>
      </c>
      <c r="E20" s="47">
        <v>40522434.64</v>
      </c>
      <c r="F20" s="50">
        <f t="shared" si="0"/>
        <v>0.7671490802942525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24294310</v>
      </c>
      <c r="E21" s="47">
        <v>18518952.02</v>
      </c>
      <c r="F21" s="50">
        <f t="shared" si="0"/>
        <v>0.7622752825661646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6576800</v>
      </c>
      <c r="E22" s="47">
        <v>4682364.63</v>
      </c>
      <c r="F22" s="50">
        <f t="shared" si="0"/>
        <v>0.7119518048290961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39853800</v>
      </c>
      <c r="E23" s="47">
        <v>31381717.17</v>
      </c>
      <c r="F23" s="50">
        <f t="shared" si="0"/>
        <v>0.7874209528326032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217600</v>
      </c>
      <c r="F24" s="50">
        <f t="shared" si="0"/>
        <v>0.602770083102493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156606284.4</v>
      </c>
      <c r="E25" s="46">
        <f>+E26+E34+E37+E39+E41</f>
        <v>123697961.66</v>
      </c>
      <c r="F25" s="49">
        <f>+E25/D25</f>
        <v>0.789865886505893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133211986.4</v>
      </c>
      <c r="E26" s="48">
        <f>SUM(E27:E33)</f>
        <v>110486672.69</v>
      </c>
      <c r="F26" s="51">
        <f>+E26/D26</f>
        <v>0.8294048882225811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110438407</v>
      </c>
      <c r="E27" s="47">
        <v>93190335.42</v>
      </c>
      <c r="F27" s="50">
        <f aca="true" t="shared" si="1" ref="F27:F33">+E27/D27</f>
        <v>0.8438218003271272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4755200</v>
      </c>
      <c r="E28" s="47">
        <v>3754404.78</v>
      </c>
      <c r="F28" s="50">
        <f t="shared" si="1"/>
        <v>0.7895366714333781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5862400</v>
      </c>
      <c r="E29" s="47">
        <v>4144396.27</v>
      </c>
      <c r="F29" s="50">
        <f t="shared" si="1"/>
        <v>0.7069453244405022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7821079.4</v>
      </c>
      <c r="E30" s="47">
        <v>7382534.22</v>
      </c>
      <c r="F30" s="50">
        <f t="shared" si="1"/>
        <v>0.9439277933938376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206500</v>
      </c>
      <c r="E31" s="47">
        <v>143792</v>
      </c>
      <c r="F31" s="50">
        <f t="shared" si="1"/>
        <v>0.6963292978208232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1871210</v>
      </c>
      <c r="F32" s="50">
        <f t="shared" si="1"/>
        <v>0.6083653033357176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13076498</v>
      </c>
      <c r="E34" s="48">
        <f>+E35+E36</f>
        <v>9322833.69</v>
      </c>
      <c r="F34" s="51">
        <f aca="true" t="shared" si="2" ref="F34:F73">+E34/D34</f>
        <v>0.712945751224831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6687300</v>
      </c>
      <c r="E35" s="47">
        <v>2933785.69</v>
      </c>
      <c r="F35" s="50">
        <f t="shared" si="2"/>
        <v>0.438710045907915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6389198</v>
      </c>
      <c r="E36" s="47">
        <v>6389048</v>
      </c>
      <c r="F36" s="50">
        <f>+E36/D36</f>
        <v>0.999976522875015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2994519.5</v>
      </c>
      <c r="F37" s="51">
        <f t="shared" si="2"/>
        <v>0.7777770707254357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2994519.5</v>
      </c>
      <c r="F38" s="50">
        <f t="shared" si="2"/>
        <v>0.7777770707254357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0</v>
      </c>
      <c r="F39" s="51">
        <f t="shared" si="2"/>
        <v>0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0</v>
      </c>
      <c r="F40" s="50">
        <f t="shared" si="2"/>
        <v>0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6117700</v>
      </c>
      <c r="E41" s="48">
        <f>+E42</f>
        <v>893935.78</v>
      </c>
      <c r="F41" s="51">
        <f t="shared" si="2"/>
        <v>0.14612285335992284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6117700</v>
      </c>
      <c r="E42" s="47">
        <v>893935.78</v>
      </c>
      <c r="F42" s="50">
        <f t="shared" si="2"/>
        <v>0.14612285335992284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435269.19</v>
      </c>
      <c r="F43" s="49">
        <f t="shared" si="2"/>
        <v>0.6050447456213511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435269.19</v>
      </c>
      <c r="F44" s="51">
        <f t="shared" si="2"/>
        <v>0.6050447456213511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435269.19</v>
      </c>
      <c r="F45" s="50">
        <f t="shared" si="2"/>
        <v>0.6050447456213511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1775602.78</v>
      </c>
      <c r="F46" s="49">
        <f t="shared" si="2"/>
        <v>0.93017066373304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1775602.78</v>
      </c>
      <c r="F47" s="50">
        <f t="shared" si="2"/>
        <v>0.93017066373304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135480693.72</v>
      </c>
      <c r="E48" s="46">
        <f>SUM(E49:E51)</f>
        <v>75374717.83</v>
      </c>
      <c r="F48" s="49">
        <f t="shared" si="2"/>
        <v>0.5563502500642495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64365463.72</v>
      </c>
      <c r="E49" s="47">
        <v>52425883.94</v>
      </c>
      <c r="F49" s="50">
        <f t="shared" si="2"/>
        <v>0.8145033207258621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65549530</v>
      </c>
      <c r="E50" s="47">
        <v>18828693.25</v>
      </c>
      <c r="F50" s="50">
        <f t="shared" si="2"/>
        <v>0.28724375674394614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5565700</v>
      </c>
      <c r="E51" s="47">
        <v>4120140.64</v>
      </c>
      <c r="F51" s="50">
        <f t="shared" si="2"/>
        <v>0.7402735756508616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92121608.82</v>
      </c>
      <c r="E52" s="46">
        <f>+E53+E58</f>
        <v>79476016.49000001</v>
      </c>
      <c r="F52" s="49">
        <f t="shared" si="2"/>
        <v>0.8627293585948037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91363808.82</v>
      </c>
      <c r="E53" s="48">
        <f>SUM(E54:E57)</f>
        <v>78751768.99000001</v>
      </c>
      <c r="F53" s="51">
        <f t="shared" si="2"/>
        <v>0.8619580335705187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25417144</v>
      </c>
      <c r="E54" s="47">
        <v>20084348.01</v>
      </c>
      <c r="F54" s="50">
        <f t="shared" si="2"/>
        <v>0.7901890161223465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700000</v>
      </c>
      <c r="E55" s="47">
        <v>675000</v>
      </c>
      <c r="F55" s="50">
        <f t="shared" si="2"/>
        <v>0.9642857142857143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37948300</v>
      </c>
      <c r="F56" s="50">
        <f t="shared" si="2"/>
        <v>0.9213793873705883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24060264.82</v>
      </c>
      <c r="E57" s="47">
        <v>20044120.98</v>
      </c>
      <c r="F57" s="50">
        <f>+E57/D57</f>
        <v>0.8330798156194192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724247.5</v>
      </c>
      <c r="F58" s="51">
        <f t="shared" si="2"/>
        <v>0.9557238057534969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724247.5</v>
      </c>
      <c r="F59" s="50">
        <f t="shared" si="2"/>
        <v>0.9999275162225597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0</v>
      </c>
      <c r="F60" s="50">
        <f t="shared" si="2"/>
        <v>0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3607059.19</v>
      </c>
      <c r="F61" s="49">
        <f>+E61/D61</f>
        <v>0.5841316631956828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3607059.19</v>
      </c>
      <c r="F62" s="50">
        <f>+E62/D62</f>
        <v>0.5841316631956828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471949.28</v>
      </c>
      <c r="F63" s="49">
        <f t="shared" si="2"/>
        <v>0.6207408654478496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192148.18</v>
      </c>
      <c r="F64" s="50">
        <f>+E64/D64</f>
        <v>0.8718156987295825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62801.1</v>
      </c>
      <c r="F65" s="50">
        <f>+E65/D65</f>
        <v>0.35380901408450705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0</v>
      </c>
      <c r="F66" s="50">
        <f>+E66/D66</f>
        <v>0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217000</v>
      </c>
      <c r="F67" s="50">
        <f t="shared" si="2"/>
        <v>0.830781010719755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1118924</v>
      </c>
      <c r="E68" s="46">
        <f>+E69+E71+E73</f>
        <v>710585.21</v>
      </c>
      <c r="F68" s="49">
        <f>+E68/D68</f>
        <v>0.6350611927172891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794924</v>
      </c>
      <c r="E69" s="48">
        <f>+E70</f>
        <v>459343.37</v>
      </c>
      <c r="F69" s="51">
        <f t="shared" si="2"/>
        <v>0.5778456431055045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794924</v>
      </c>
      <c r="E70" s="47">
        <v>459343.37</v>
      </c>
      <c r="F70" s="50">
        <f>+E70/D70</f>
        <v>0.5778456431055045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189999.3</v>
      </c>
      <c r="F71" s="51">
        <f t="shared" si="2"/>
        <v>0.9047585714285714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189999.3</v>
      </c>
      <c r="F72" s="50">
        <f>+E72/D72</f>
        <v>0.9047585714285714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61242.54</v>
      </c>
      <c r="F73" s="51">
        <f t="shared" si="2"/>
        <v>0.5372152631578947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61242.54</v>
      </c>
      <c r="F74" s="50">
        <f>+E74/D74</f>
        <v>0.5372152631578947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209</v>
      </c>
      <c r="B78" s="100"/>
      <c r="C78" s="26"/>
      <c r="D78" s="53"/>
      <c r="E78" s="101" t="s">
        <v>210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2018-01-29T08:05:54Z</dcterms:modified>
  <cp:category/>
  <cp:version/>
  <cp:contentType/>
  <cp:contentStatus/>
</cp:coreProperties>
</file>