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<sst xmlns="http://schemas.openxmlformats.org/spreadsheetml/2006/main" count="215" uniqueCount="213">
  <si>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</si>
  <si>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</si>
  <si>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</si>
  <si>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</si>
  <si>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</si>
  <si>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</si>
  <si>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</si>
  <si>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</si>
  <si>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</si>
  <si>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</si>
  <si>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</si>
  <si>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</si>
  <si>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</si>
  <si>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</si>
  <si>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</si>
  <si>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</si>
  <si>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</si>
  <si>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</si>
  <si>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</si>
  <si>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</si>
  <si>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</si>
  <si>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</si>
  <si>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</si>
  <si>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</si>
  <si>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</si>
  <si>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</si>
  <si>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</si>
  <si>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</si>
  <si>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</si>
  <si>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</si>
  <si>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</si>
  <si>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</si>
  <si>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</si>
  <si>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</si>
  <si>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</si>
  <si>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</si>
  <si>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</si>
  <si>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</si>
  <si>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</si>
  <si>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</si>
  <si>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</si>
  <si>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</si>
  <si>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</si>
  <si>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</si>
  <si>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</si>
  <si>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</si>
  <si>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</si>
  <si>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</si>
  <si>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</si>
  <si>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</si>
  <si>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</si>
  <si>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</si>
  <si>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</si>
  <si>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</si>
  <si>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</si>
  <si>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</si>
  <si>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</si>
  <si>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</si>
  <si>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</si>
  <si>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</si>
  <si>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</si>
  <si>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</si>
  <si>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</si>
  <si>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</si>
  <si>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</si>
  <si>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</si>
  <si>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</si>
  <si>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</si>
  <si>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</si>
  <si>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</si>
  <si>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</si>
  <si>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</si>
  <si>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</si>
  <si>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</si>
  <si>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</si>
  <si>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</si>
  <si>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</si>
  <si>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</si>
  <si>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</si>
  <si>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</si>
  <si>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</si>
  <si>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</si>
  <si>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</si>
  <si>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</si>
  <si>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</si>
  <si>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</si>
  <si>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</si>
  <si>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</si>
  <si>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</si>
  <si>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</si>
  <si>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</si>
  <si>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</si>
  <si>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</si>
  <si>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</si>
  <si>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</si>
  <si>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</si>
  <si>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</si>
  <si>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</si>
  <si>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</si>
  <si>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</si>
  <si>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</si>
  <si>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</si>
  <si>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</si>
  <si>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</si>
  <si>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</si>
  <si>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</si>
  <si>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</si>
  <si>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</si>
  <si>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</si>
  <si>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</si>
  <si>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</si>
  <si>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</si>
  <si>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</si>
  <si>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</si>
  <si>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</si>
  <si>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</si>
  <si>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</si>
  <si>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</si>
  <si>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</si>
  <si>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</si>
  <si>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</si>
  <si>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</si>
  <si>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</si>
  <si>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</si>
  <si>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</si>
  <si>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</si>
  <si>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</si>
  <si>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</si>
  <si>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</si>
  <si>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</si>
  <si>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</si>
  <si>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</si>
  <si>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</si>
  <si>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</si>
  <si>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</si>
  <si>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</si>
  <si>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</si>
  <si>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</si>
  <si>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</si>
  <si>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</si>
  <si>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</si>
  <si>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</si>
  <si>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</si>
  <si>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</si>
  <si>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</si>
  <si>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</si>
  <si>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</si>
  <si>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</si>
  <si>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</si>
  <si>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</si>
  <si>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</si>
  <si>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</si>
  <si>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</si>
  <si>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</si>
  <si>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</si>
  <si>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</si>
  <si>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</si>
  <si>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</si>
  <si>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</si>
  <si>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</si>
  <si>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</si>
  <si>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</si>
  <si>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</si>
  <si>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</si>
  <si>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</si>
  <si>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</si>
  <si>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</si>
  <si>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</si>
  <si>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</si>
  <si>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</si>
  <si>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</si>
  <si>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</si>
  <si>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</si>
  <si>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</si>
  <si>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</si>
  <si>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</si>
  <si>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</si>
  <si>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</si>
  <si>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</si>
  <si>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</si>
  <si>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</si>
  <si>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</si>
  <si>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</si>
  <si>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</si>
  <si>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</si>
  <si>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</si>
  <si>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</si>
  <si>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</si>
  <si>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</si>
  <si>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</si>
  <si>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</si>
  <si>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</si>
  <si>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</si>
  <si>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</si>
  <si>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</si>
  <si>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</si>
  <si>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</si>
  <si>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</si>
  <si>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</si>
  <si>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</si>
  <si>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</si>
  <si>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</si>
  <si>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</si>
  <si>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</si>
  <si>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</si>
  <si>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</si>
  <si>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</si>
  <si>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</si>
  <si>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</si>
  <si>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 01.10.2017 года</t>
  </si>
  <si>
    <t>Исполнено на 01.10.2017г.</t>
  </si>
  <si>
    <t>Начальник финансового управления администрации г.Бодайбо и района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</si>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</sst>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59">
      <selection activeCell="E79" sqref="E79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209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210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1162866488.13</v>
      </c>
      <c r="E7" s="46">
        <f>+E8+E18+E25+E43+E46+E48+E52+E61+E63+E68</f>
        <v>704046699.2299999</v>
      </c>
      <c r="F7" s="49">
        <f>+E7/D7</f>
        <v>0.6054406988391022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616198215.6600001</v>
      </c>
      <c r="E8" s="46">
        <f>SUM(E9:E17)</f>
        <v>396326661.09</v>
      </c>
      <c r="F8" s="49">
        <f>+E8/D8</f>
        <v>0.6431804750773269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178047148.68</v>
      </c>
      <c r="E9" s="47">
        <v>114693744.57</v>
      </c>
      <c r="F9" s="50">
        <f>+E9/D9</f>
        <v>0.6441762500568677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286846446.57</v>
      </c>
      <c r="E10" s="47">
        <v>183064752.08</v>
      </c>
      <c r="F10" s="50">
        <f aca="true" t="shared" si="0" ref="F10:F24">+E10/D10</f>
        <v>0.6381977335575122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52156953</v>
      </c>
      <c r="E11" s="47">
        <v>32630927.48</v>
      </c>
      <c r="F11" s="50">
        <f t="shared" si="0"/>
        <v>0.625629481844923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772562.34</v>
      </c>
      <c r="F12" s="50">
        <f t="shared" si="0"/>
        <v>0.7393648578811369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16802922.61</v>
      </c>
      <c r="E13" s="47">
        <v>14174768.07</v>
      </c>
      <c r="F13" s="50">
        <f t="shared" si="0"/>
        <v>0.843589439706406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300057.41</v>
      </c>
      <c r="F14" s="50">
        <f t="shared" si="0"/>
        <v>0.3265042546245919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73778899.83</v>
      </c>
      <c r="E15" s="47">
        <v>44899758.87</v>
      </c>
      <c r="F15" s="50">
        <f t="shared" si="0"/>
        <v>0.6085718135328286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6420144.97</v>
      </c>
      <c r="E16" s="47">
        <v>5730090.27</v>
      </c>
      <c r="F16" s="50">
        <f t="shared" si="0"/>
        <v>0.8925172713039219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181800</v>
      </c>
      <c r="E17" s="47">
        <v>60000</v>
      </c>
      <c r="F17" s="50">
        <f t="shared" si="0"/>
        <v>0.33003300330033003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155111222</v>
      </c>
      <c r="E18" s="46">
        <f>SUM(E19:E24)</f>
        <v>93375764.3</v>
      </c>
      <c r="F18" s="49">
        <f>+E18/D18</f>
        <v>0.6019923194209637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24738600</v>
      </c>
      <c r="E19" s="47">
        <v>15116868.9</v>
      </c>
      <c r="F19" s="50">
        <f t="shared" si="0"/>
        <v>0.61106404161917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52822112</v>
      </c>
      <c r="E20" s="47">
        <v>33634192.61</v>
      </c>
      <c r="F20" s="50">
        <f t="shared" si="0"/>
        <v>0.6367445627694704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29393210</v>
      </c>
      <c r="E21" s="47">
        <v>15156044.52</v>
      </c>
      <c r="F21" s="50">
        <f t="shared" si="0"/>
        <v>0.5156308045293454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7942500</v>
      </c>
      <c r="E22" s="47">
        <v>3832337.13</v>
      </c>
      <c r="F22" s="50">
        <f t="shared" si="0"/>
        <v>0.48251018319169026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39853800</v>
      </c>
      <c r="E23" s="47">
        <v>25596021.14</v>
      </c>
      <c r="F23" s="50">
        <f t="shared" si="0"/>
        <v>0.6422479447380175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40300</v>
      </c>
      <c r="F24" s="50">
        <f t="shared" si="0"/>
        <v>0.11163434903047091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156313798</v>
      </c>
      <c r="E25" s="46">
        <f>+E26+E34+E37+E39+E41</f>
        <v>104264059.94000001</v>
      </c>
      <c r="F25" s="49">
        <f>+E25/D25</f>
        <v>0.6670176355128932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131539400</v>
      </c>
      <c r="E26" s="48">
        <f>SUM(E27:E33)</f>
        <v>99730577.9</v>
      </c>
      <c r="F26" s="51">
        <f>+E26/D26</f>
        <v>0.7581802707021623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109016500</v>
      </c>
      <c r="E27" s="47">
        <v>85672721.68</v>
      </c>
      <c r="F27" s="50">
        <f aca="true" t="shared" si="1" ref="F27:F33">+E27/D27</f>
        <v>0.7858693104254861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4658500</v>
      </c>
      <c r="E28" s="47">
        <v>2928674.44</v>
      </c>
      <c r="F28" s="50">
        <f t="shared" si="1"/>
        <v>0.6286732725126113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5829100</v>
      </c>
      <c r="E29" s="47">
        <v>3335009.68</v>
      </c>
      <c r="F29" s="50">
        <f t="shared" si="1"/>
        <v>0.5721311488909094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7700400</v>
      </c>
      <c r="E30" s="47">
        <v>6212281.1</v>
      </c>
      <c r="F30" s="50">
        <f t="shared" si="1"/>
        <v>0.8067478442678302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206500</v>
      </c>
      <c r="E31" s="47">
        <v>118992</v>
      </c>
      <c r="F31" s="50">
        <f t="shared" si="1"/>
        <v>0.5762324455205811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1462899</v>
      </c>
      <c r="F32" s="50">
        <f t="shared" si="1"/>
        <v>0.4756157747577866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14456598</v>
      </c>
      <c r="E34" s="48">
        <f>+E35+E36</f>
        <v>1979562.04</v>
      </c>
      <c r="F34" s="51">
        <f aca="true" t="shared" si="2" ref="F34:F73">+E34/D34</f>
        <v>0.13693138869877963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8067400</v>
      </c>
      <c r="E35" s="47">
        <v>1379562.04</v>
      </c>
      <c r="F35" s="50">
        <f t="shared" si="2"/>
        <v>0.17100454173587526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6389198</v>
      </c>
      <c r="E36" s="47">
        <v>600000</v>
      </c>
      <c r="F36" s="50">
        <f>+E36/D36</f>
        <v>0.09390849994005507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2138942.5</v>
      </c>
      <c r="F37" s="51">
        <f t="shared" si="2"/>
        <v>0.5555550505181683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2138942.5</v>
      </c>
      <c r="F38" s="50">
        <f t="shared" si="2"/>
        <v>0.5555550505181683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0</v>
      </c>
      <c r="F39" s="51">
        <f t="shared" si="2"/>
        <v>0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0</v>
      </c>
      <c r="F40" s="50">
        <f t="shared" si="2"/>
        <v>0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6117700</v>
      </c>
      <c r="E41" s="48">
        <f>+E42</f>
        <v>414977.5</v>
      </c>
      <c r="F41" s="51">
        <f t="shared" si="2"/>
        <v>0.06783227356686336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6117700</v>
      </c>
      <c r="E42" s="47">
        <v>414977.5</v>
      </c>
      <c r="F42" s="50">
        <f t="shared" si="2"/>
        <v>0.06783227356686336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368439.19</v>
      </c>
      <c r="F43" s="49">
        <f t="shared" si="2"/>
        <v>0.5121478871281624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368439.19</v>
      </c>
      <c r="F44" s="51">
        <f t="shared" si="2"/>
        <v>0.5121478871281624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368439.19</v>
      </c>
      <c r="F45" s="50">
        <f t="shared" si="2"/>
        <v>0.5121478871281624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1628435.18</v>
      </c>
      <c r="F46" s="49">
        <f t="shared" si="2"/>
        <v>0.8530751637068469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1628435.18</v>
      </c>
      <c r="F47" s="50">
        <f t="shared" si="2"/>
        <v>0.8530751637068469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135019021.03</v>
      </c>
      <c r="E48" s="46">
        <f>SUM(E49:E51)</f>
        <v>46257857.550000004</v>
      </c>
      <c r="F48" s="49">
        <f t="shared" si="2"/>
        <v>0.3426025251636355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64287391.03</v>
      </c>
      <c r="E49" s="47">
        <v>39950896.02</v>
      </c>
      <c r="F49" s="50">
        <f t="shared" si="2"/>
        <v>0.6214421736504556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65549530</v>
      </c>
      <c r="E50" s="47">
        <v>3114660.1</v>
      </c>
      <c r="F50" s="50">
        <f t="shared" si="2"/>
        <v>0.04751613169461322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5182100</v>
      </c>
      <c r="E51" s="47">
        <v>3192301.43</v>
      </c>
      <c r="F51" s="50">
        <f t="shared" si="2"/>
        <v>0.6160246676057969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89541628.4</v>
      </c>
      <c r="E52" s="46">
        <f>+E53+E58</f>
        <v>57514449.68</v>
      </c>
      <c r="F52" s="49">
        <f t="shared" si="2"/>
        <v>0.6423207921021011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88783828.4</v>
      </c>
      <c r="E53" s="48">
        <f>SUM(E54:E57)</f>
        <v>56990202.18</v>
      </c>
      <c r="F53" s="51">
        <f t="shared" si="2"/>
        <v>0.6418984538855501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24986700</v>
      </c>
      <c r="E54" s="47">
        <v>16797002.18</v>
      </c>
      <c r="F54" s="50">
        <f t="shared" si="2"/>
        <v>0.6722377176657982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700000</v>
      </c>
      <c r="E55" s="47">
        <v>540000</v>
      </c>
      <c r="F55" s="50">
        <f t="shared" si="2"/>
        <v>0.7714285714285715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31084200</v>
      </c>
      <c r="F56" s="50">
        <f t="shared" si="2"/>
        <v>0.754720004661733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21910728.4</v>
      </c>
      <c r="E57" s="47">
        <v>8569000</v>
      </c>
      <c r="F57" s="50">
        <f>+E57/D57</f>
        <v>0.391086952636408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524247.5</v>
      </c>
      <c r="F58" s="51">
        <f t="shared" si="2"/>
        <v>0.6918019266297176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524247.5</v>
      </c>
      <c r="F59" s="50">
        <f t="shared" si="2"/>
        <v>0.723798840259561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0</v>
      </c>
      <c r="F60" s="50">
        <f t="shared" si="2"/>
        <v>0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3614062.55</v>
      </c>
      <c r="F61" s="49">
        <f>+E61/D61</f>
        <v>0.5852657960472033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3614062.55</v>
      </c>
      <c r="F62" s="50">
        <f>+E62/D62</f>
        <v>0.5852657960472033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461596.1</v>
      </c>
      <c r="F63" s="49">
        <f t="shared" si="2"/>
        <v>0.6071236354070761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181795</v>
      </c>
      <c r="F64" s="50">
        <f>+E64/D64</f>
        <v>0.8248411978221416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62801.1</v>
      </c>
      <c r="F65" s="50">
        <f>+E65/D65</f>
        <v>0.35380901408450705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0</v>
      </c>
      <c r="F66" s="50">
        <f>+E66/D66</f>
        <v>0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217000</v>
      </c>
      <c r="F67" s="50">
        <f t="shared" si="2"/>
        <v>0.830781010719755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1118924</v>
      </c>
      <c r="E68" s="46">
        <f>+E69+E71+E73</f>
        <v>235373.65</v>
      </c>
      <c r="F68" s="49">
        <f>+E68/D68</f>
        <v>0.2103571377501957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794924</v>
      </c>
      <c r="E69" s="48">
        <f>+E70</f>
        <v>76102.81</v>
      </c>
      <c r="F69" s="51">
        <f t="shared" si="2"/>
        <v>0.09573595714810472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794924</v>
      </c>
      <c r="E70" s="47">
        <v>76102.81</v>
      </c>
      <c r="F70" s="50">
        <f>+E70/D70</f>
        <v>0.09573595714810472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112192.3</v>
      </c>
      <c r="F71" s="51">
        <f t="shared" si="2"/>
        <v>0.5342490476190477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112192.3</v>
      </c>
      <c r="F72" s="50">
        <f>+E72/D72</f>
        <v>0.5342490476190477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47078.54</v>
      </c>
      <c r="F73" s="51">
        <f t="shared" si="2"/>
        <v>0.41296964912280704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47078.54</v>
      </c>
      <c r="F74" s="50">
        <f>+E74/D74</f>
        <v>0.41296964912280704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211</v>
      </c>
      <c r="B78" s="100"/>
      <c r="C78" s="26"/>
      <c r="D78" s="53"/>
      <c r="E78" s="101" t="s">
        <v>212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2017-09-18T09:19:44Z</cp:lastPrinted>
  <dcterms:created xsi:type="dcterms:W3CDTF">2004-09-01T05:21:12Z</dcterms:created>
  <dcterms:modified xsi:type="dcterms:W3CDTF">2017-10-23T02:00:24Z</dcterms:modified>
  <cp:category/>
  <cp:version/>
  <cp:contentType/>
  <cp:contentStatus/>
</cp:coreProperties>
</file>